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E NAC FINAL 2024\"/>
    </mc:Choice>
  </mc:AlternateContent>
  <bookViews>
    <workbookView xWindow="120" yWindow="252" windowWidth="15480" windowHeight="8616"/>
  </bookViews>
  <sheets>
    <sheet name="Cuadro 2" sheetId="58" r:id="rId1"/>
  </sheets>
  <definedNames>
    <definedName name="_xlnm.Print_Area" localSheetId="0">'Cuadro 2'!$A$1:$K$146</definedName>
  </definedNames>
  <calcPr calcId="152511"/>
</workbook>
</file>

<file path=xl/calcChain.xml><?xml version="1.0" encoding="utf-8"?>
<calcChain xmlns="http://schemas.openxmlformats.org/spreadsheetml/2006/main">
  <c r="J126" i="58" l="1"/>
  <c r="K126" i="58"/>
  <c r="J127" i="58"/>
  <c r="K127" i="58"/>
  <c r="J131" i="58"/>
  <c r="K131" i="58"/>
  <c r="J132" i="58"/>
  <c r="K132" i="58"/>
  <c r="J133" i="58"/>
  <c r="K133" i="58"/>
  <c r="J134" i="58"/>
  <c r="K134" i="58"/>
  <c r="J135" i="58"/>
  <c r="K135" i="58"/>
  <c r="J136" i="58"/>
  <c r="K136" i="58"/>
  <c r="J137" i="58"/>
  <c r="K137" i="58"/>
  <c r="J138" i="58"/>
  <c r="K138" i="58"/>
  <c r="J139" i="58"/>
  <c r="K139" i="58"/>
  <c r="K122" i="58"/>
  <c r="J66" i="58"/>
  <c r="K66" i="58"/>
  <c r="J67" i="58"/>
  <c r="K67" i="58"/>
  <c r="J68" i="58"/>
  <c r="K68" i="58"/>
  <c r="J69" i="58"/>
  <c r="K69" i="58"/>
  <c r="J70" i="58"/>
  <c r="K70" i="58"/>
  <c r="J71" i="58"/>
  <c r="K71" i="58"/>
  <c r="J72" i="58"/>
  <c r="K72" i="58"/>
  <c r="J76" i="58"/>
  <c r="K76" i="58"/>
  <c r="J77" i="58"/>
  <c r="K77" i="58"/>
  <c r="J78" i="58"/>
  <c r="K78" i="58"/>
  <c r="J79" i="58"/>
  <c r="K79" i="58"/>
  <c r="J80" i="58"/>
  <c r="K80" i="58"/>
  <c r="J81" i="58"/>
  <c r="K81" i="58"/>
  <c r="J82" i="58"/>
  <c r="K82" i="58"/>
  <c r="J86" i="58"/>
  <c r="K86" i="58"/>
  <c r="J87" i="58"/>
  <c r="K87" i="58"/>
  <c r="J88" i="58"/>
  <c r="K88" i="58"/>
  <c r="J89" i="58"/>
  <c r="K89" i="58"/>
  <c r="J90" i="58"/>
  <c r="K90" i="58"/>
  <c r="J91" i="58"/>
  <c r="K91" i="58"/>
  <c r="J95" i="58"/>
  <c r="K95" i="58"/>
  <c r="J96" i="58"/>
  <c r="K96" i="58"/>
  <c r="J97" i="58"/>
  <c r="K97" i="58"/>
  <c r="J98" i="58"/>
  <c r="K98" i="58"/>
  <c r="J99" i="58"/>
  <c r="K99" i="58"/>
  <c r="J103" i="58"/>
  <c r="K103" i="58"/>
  <c r="J104" i="58"/>
  <c r="K104" i="58"/>
  <c r="J105" i="58"/>
  <c r="K105" i="58"/>
  <c r="J106" i="58"/>
  <c r="K106" i="58"/>
  <c r="J107" i="58"/>
  <c r="K107" i="58"/>
  <c r="J108" i="58"/>
  <c r="K108" i="58"/>
  <c r="J109" i="58"/>
  <c r="K109" i="58"/>
  <c r="J110" i="58"/>
  <c r="K110" i="58"/>
  <c r="J111" i="58"/>
  <c r="K111" i="58"/>
  <c r="J112" i="58"/>
  <c r="K112" i="58"/>
  <c r="J113" i="58"/>
  <c r="K113" i="58"/>
  <c r="J114" i="58"/>
  <c r="K114" i="58"/>
  <c r="K12" i="58"/>
  <c r="K13" i="58"/>
  <c r="K14" i="58"/>
  <c r="K15" i="58"/>
  <c r="K19" i="58"/>
  <c r="K20" i="58"/>
  <c r="K21" i="58"/>
  <c r="K22" i="58"/>
  <c r="K23" i="58"/>
  <c r="K24" i="58"/>
  <c r="K28" i="58"/>
  <c r="K29" i="58"/>
  <c r="K30" i="58"/>
  <c r="K31" i="58"/>
  <c r="K32" i="58"/>
  <c r="K33" i="58"/>
  <c r="K37" i="58"/>
  <c r="K38" i="58"/>
  <c r="K39" i="58"/>
  <c r="K40" i="58"/>
  <c r="K41" i="58"/>
  <c r="K42" i="58"/>
  <c r="K43" i="58"/>
  <c r="K44" i="58"/>
  <c r="K45" i="58"/>
  <c r="K46" i="58"/>
  <c r="K47" i="58"/>
  <c r="K48" i="58"/>
  <c r="K49" i="58"/>
  <c r="K50" i="58"/>
  <c r="K54" i="58"/>
  <c r="K55" i="58"/>
  <c r="K56" i="58"/>
  <c r="G126" i="58" l="1"/>
  <c r="H126" i="58"/>
  <c r="I126" i="58"/>
  <c r="G127" i="58"/>
  <c r="H127" i="58"/>
  <c r="I127" i="58"/>
  <c r="G131" i="58"/>
  <c r="H131" i="58"/>
  <c r="I131" i="58"/>
  <c r="G132" i="58"/>
  <c r="H132" i="58"/>
  <c r="I132" i="58"/>
  <c r="G133" i="58"/>
  <c r="H133" i="58"/>
  <c r="I133" i="58"/>
  <c r="G134" i="58"/>
  <c r="H134" i="58"/>
  <c r="I134" i="58"/>
  <c r="G135" i="58"/>
  <c r="H135" i="58"/>
  <c r="I135" i="58"/>
  <c r="G136" i="58"/>
  <c r="H136" i="58"/>
  <c r="I136" i="58"/>
  <c r="G137" i="58"/>
  <c r="H137" i="58"/>
  <c r="I137" i="58"/>
  <c r="G138" i="58"/>
  <c r="H138" i="58"/>
  <c r="I138" i="58"/>
  <c r="G139" i="58"/>
  <c r="H139" i="58"/>
  <c r="I139" i="58"/>
  <c r="H122" i="58"/>
  <c r="I122" i="58"/>
  <c r="J122" i="58"/>
  <c r="G122" i="58"/>
  <c r="G66" i="58"/>
  <c r="H66" i="58"/>
  <c r="I66" i="58"/>
  <c r="G67" i="58"/>
  <c r="H67" i="58"/>
  <c r="I67" i="58"/>
  <c r="G68" i="58"/>
  <c r="H68" i="58"/>
  <c r="I68" i="58"/>
  <c r="G69" i="58"/>
  <c r="H69" i="58"/>
  <c r="I69" i="58"/>
  <c r="G70" i="58"/>
  <c r="H70" i="58"/>
  <c r="I70" i="58"/>
  <c r="G71" i="58"/>
  <c r="H71" i="58"/>
  <c r="I71" i="58"/>
  <c r="G72" i="58"/>
  <c r="H72" i="58"/>
  <c r="I72" i="58"/>
  <c r="G76" i="58"/>
  <c r="H76" i="58"/>
  <c r="I76" i="58"/>
  <c r="G77" i="58"/>
  <c r="H77" i="58"/>
  <c r="I77" i="58"/>
  <c r="G78" i="58"/>
  <c r="H78" i="58"/>
  <c r="I78" i="58"/>
  <c r="G79" i="58"/>
  <c r="H79" i="58"/>
  <c r="I79" i="58"/>
  <c r="G80" i="58"/>
  <c r="H80" i="58"/>
  <c r="I80" i="58"/>
  <c r="G81" i="58"/>
  <c r="H81" i="58"/>
  <c r="I81" i="58"/>
  <c r="G82" i="58"/>
  <c r="H82" i="58"/>
  <c r="I82" i="58"/>
  <c r="G86" i="58"/>
  <c r="H86" i="58"/>
  <c r="I86" i="58"/>
  <c r="G87" i="58"/>
  <c r="H87" i="58"/>
  <c r="I87" i="58"/>
  <c r="G88" i="58"/>
  <c r="H88" i="58"/>
  <c r="I88" i="58"/>
  <c r="G89" i="58"/>
  <c r="H89" i="58"/>
  <c r="I89" i="58"/>
  <c r="G90" i="58"/>
  <c r="H90" i="58"/>
  <c r="I90" i="58"/>
  <c r="G91" i="58"/>
  <c r="H91" i="58"/>
  <c r="I91" i="58"/>
  <c r="G95" i="58"/>
  <c r="H95" i="58"/>
  <c r="I95" i="58"/>
  <c r="G96" i="58"/>
  <c r="H96" i="58"/>
  <c r="I96" i="58"/>
  <c r="G97" i="58"/>
  <c r="H97" i="58"/>
  <c r="I97" i="58"/>
  <c r="G98" i="58"/>
  <c r="H98" i="58"/>
  <c r="I98" i="58"/>
  <c r="G99" i="58"/>
  <c r="H99" i="58"/>
  <c r="I99" i="58"/>
  <c r="G103" i="58"/>
  <c r="H103" i="58"/>
  <c r="I103" i="58"/>
  <c r="G104" i="58"/>
  <c r="H104" i="58"/>
  <c r="I104" i="58"/>
  <c r="G105" i="58"/>
  <c r="H105" i="58"/>
  <c r="I105" i="58"/>
  <c r="G106" i="58"/>
  <c r="H106" i="58"/>
  <c r="I106" i="58"/>
  <c r="G107" i="58"/>
  <c r="H107" i="58"/>
  <c r="I107" i="58"/>
  <c r="G108" i="58"/>
  <c r="H108" i="58"/>
  <c r="I108" i="58"/>
  <c r="G109" i="58"/>
  <c r="H109" i="58"/>
  <c r="I109" i="58"/>
  <c r="G110" i="58"/>
  <c r="H110" i="58"/>
  <c r="I110" i="58"/>
  <c r="G111" i="58"/>
  <c r="H111" i="58"/>
  <c r="I111" i="58"/>
  <c r="G112" i="58"/>
  <c r="H112" i="58"/>
  <c r="I112" i="58"/>
  <c r="G113" i="58"/>
  <c r="H113" i="58"/>
  <c r="I113" i="58"/>
  <c r="G114" i="58"/>
  <c r="H114" i="58"/>
  <c r="I114" i="58"/>
  <c r="H12" i="58"/>
  <c r="I12" i="58"/>
  <c r="J12" i="58"/>
  <c r="H13" i="58"/>
  <c r="I13" i="58"/>
  <c r="J13" i="58"/>
  <c r="H14" i="58"/>
  <c r="I14" i="58"/>
  <c r="J14" i="58"/>
  <c r="H15" i="58"/>
  <c r="I15" i="58"/>
  <c r="J15" i="58"/>
  <c r="H19" i="58"/>
  <c r="I19" i="58"/>
  <c r="J19" i="58"/>
  <c r="H20" i="58"/>
  <c r="I20" i="58"/>
  <c r="J20" i="58"/>
  <c r="H21" i="58"/>
  <c r="I21" i="58"/>
  <c r="J21" i="58"/>
  <c r="H22" i="58"/>
  <c r="I22" i="58"/>
  <c r="J22" i="58"/>
  <c r="H23" i="58"/>
  <c r="I23" i="58"/>
  <c r="J23" i="58"/>
  <c r="H24" i="58"/>
  <c r="I24" i="58"/>
  <c r="J24" i="58"/>
  <c r="H28" i="58"/>
  <c r="I28" i="58"/>
  <c r="J28" i="58"/>
  <c r="H29" i="58"/>
  <c r="I29" i="58"/>
  <c r="J29" i="58"/>
  <c r="H30" i="58"/>
  <c r="I30" i="58"/>
  <c r="J30" i="58"/>
  <c r="H31" i="58"/>
  <c r="I31" i="58"/>
  <c r="J31" i="58"/>
  <c r="H32" i="58"/>
  <c r="I32" i="58"/>
  <c r="J32" i="58"/>
  <c r="H33" i="58"/>
  <c r="I33" i="58"/>
  <c r="J33" i="58"/>
  <c r="H37" i="58"/>
  <c r="I37" i="58"/>
  <c r="J37" i="58"/>
  <c r="H38" i="58"/>
  <c r="I38" i="58"/>
  <c r="J38" i="58"/>
  <c r="H39" i="58"/>
  <c r="I39" i="58"/>
  <c r="J39" i="58"/>
  <c r="H40" i="58"/>
  <c r="I40" i="58"/>
  <c r="J40" i="58"/>
  <c r="H41" i="58"/>
  <c r="I41" i="58"/>
  <c r="J41" i="58"/>
  <c r="H42" i="58"/>
  <c r="I42" i="58"/>
  <c r="J42" i="58"/>
  <c r="H43" i="58"/>
  <c r="I43" i="58"/>
  <c r="J43" i="58"/>
  <c r="H44" i="58"/>
  <c r="I44" i="58"/>
  <c r="J44" i="58"/>
  <c r="H45" i="58"/>
  <c r="I45" i="58"/>
  <c r="J45" i="58"/>
  <c r="H46" i="58"/>
  <c r="I46" i="58"/>
  <c r="J46" i="58"/>
  <c r="H47" i="58"/>
  <c r="I47" i="58"/>
  <c r="J47" i="58"/>
  <c r="H48" i="58"/>
  <c r="I48" i="58"/>
  <c r="J48" i="58"/>
  <c r="H49" i="58"/>
  <c r="I49" i="58"/>
  <c r="J49" i="58"/>
  <c r="H50" i="58"/>
  <c r="I50" i="58"/>
  <c r="J50" i="58"/>
  <c r="H54" i="58"/>
  <c r="I54" i="58"/>
  <c r="J54" i="58"/>
  <c r="H55" i="58"/>
  <c r="I55" i="58"/>
  <c r="J55" i="58"/>
  <c r="H56" i="58"/>
  <c r="I56" i="58"/>
  <c r="J56" i="58"/>
  <c r="G37" i="58"/>
  <c r="G38" i="58"/>
  <c r="G39" i="58"/>
  <c r="G40" i="58"/>
  <c r="G41" i="58"/>
  <c r="G42" i="58"/>
  <c r="G43" i="58"/>
  <c r="G44" i="58"/>
  <c r="G45" i="58"/>
  <c r="G46" i="58"/>
  <c r="G47" i="58"/>
  <c r="G48" i="58"/>
  <c r="G49" i="58"/>
  <c r="G50" i="58"/>
  <c r="G54" i="58"/>
  <c r="G55" i="58"/>
  <c r="G56" i="58"/>
  <c r="G12" i="58"/>
  <c r="G13" i="58"/>
  <c r="G14" i="58"/>
  <c r="G15" i="58"/>
  <c r="G19" i="58"/>
  <c r="G20" i="58"/>
  <c r="G21" i="58"/>
  <c r="G22" i="58"/>
  <c r="G23" i="58"/>
  <c r="G24" i="58"/>
  <c r="G28" i="58"/>
  <c r="G29" i="58"/>
  <c r="G30" i="58"/>
  <c r="G31" i="58"/>
  <c r="G32" i="58"/>
  <c r="G33" i="58"/>
  <c r="F129" i="58" l="1"/>
  <c r="K129" i="58" s="1"/>
  <c r="F124" i="58"/>
  <c r="K124" i="58" s="1"/>
  <c r="F101" i="58"/>
  <c r="K101" i="58" s="1"/>
  <c r="F93" i="58"/>
  <c r="K93" i="58" s="1"/>
  <c r="F84" i="58"/>
  <c r="K84" i="58" s="1"/>
  <c r="F74" i="58"/>
  <c r="K74" i="58" s="1"/>
  <c r="F64" i="58"/>
  <c r="K64" i="58" s="1"/>
  <c r="F52" i="58"/>
  <c r="K52" i="58" s="1"/>
  <c r="F35" i="58"/>
  <c r="K35" i="58" s="1"/>
  <c r="F26" i="58"/>
  <c r="K26" i="58" s="1"/>
  <c r="F17" i="58"/>
  <c r="K17" i="58" s="1"/>
  <c r="F10" i="58"/>
  <c r="K10" i="58" s="1"/>
  <c r="F8" i="58" l="1"/>
  <c r="K8" i="58" s="1"/>
  <c r="B10" i="58"/>
  <c r="G10" i="58" s="1"/>
  <c r="C10" i="58"/>
  <c r="H10" i="58" s="1"/>
  <c r="D10" i="58"/>
  <c r="I10" i="58" s="1"/>
  <c r="B17" i="58"/>
  <c r="G17" i="58" s="1"/>
  <c r="C17" i="58"/>
  <c r="H17" i="58" s="1"/>
  <c r="D17" i="58"/>
  <c r="I17" i="58" s="1"/>
  <c r="B26" i="58"/>
  <c r="G26" i="58" s="1"/>
  <c r="C26" i="58"/>
  <c r="H26" i="58" s="1"/>
  <c r="D26" i="58"/>
  <c r="I26" i="58" s="1"/>
  <c r="B35" i="58"/>
  <c r="G35" i="58" s="1"/>
  <c r="C35" i="58"/>
  <c r="H35" i="58" s="1"/>
  <c r="D35" i="58"/>
  <c r="I35" i="58" s="1"/>
  <c r="B52" i="58"/>
  <c r="G52" i="58" s="1"/>
  <c r="C52" i="58"/>
  <c r="H52" i="58" s="1"/>
  <c r="D52" i="58"/>
  <c r="I52" i="58" s="1"/>
  <c r="E10" i="58"/>
  <c r="J10" i="58" s="1"/>
  <c r="E17" i="58"/>
  <c r="J17" i="58" s="1"/>
  <c r="E26" i="58"/>
  <c r="J26" i="58" s="1"/>
  <c r="E35" i="58"/>
  <c r="J35" i="58" s="1"/>
  <c r="E52" i="58"/>
  <c r="J52" i="58" s="1"/>
  <c r="E64" i="58"/>
  <c r="J64" i="58" s="1"/>
  <c r="E74" i="58"/>
  <c r="J74" i="58" s="1"/>
  <c r="E84" i="58"/>
  <c r="J84" i="58" s="1"/>
  <c r="E93" i="58"/>
  <c r="J93" i="58" s="1"/>
  <c r="E101" i="58"/>
  <c r="J101" i="58" s="1"/>
  <c r="E124" i="58" l="1"/>
  <c r="J124" i="58" s="1"/>
  <c r="E129" i="58"/>
  <c r="J129" i="58" s="1"/>
  <c r="E8" i="58" l="1"/>
  <c r="J8" i="58" s="1"/>
  <c r="D129" i="58"/>
  <c r="I129" i="58" s="1"/>
  <c r="C129" i="58"/>
  <c r="H129" i="58" s="1"/>
  <c r="B129" i="58"/>
  <c r="G129" i="58" s="1"/>
  <c r="D124" i="58"/>
  <c r="I124" i="58" s="1"/>
  <c r="C124" i="58"/>
  <c r="H124" i="58" s="1"/>
  <c r="B124" i="58"/>
  <c r="G124" i="58" s="1"/>
  <c r="D101" i="58"/>
  <c r="I101" i="58" s="1"/>
  <c r="C101" i="58"/>
  <c r="H101" i="58" s="1"/>
  <c r="B101" i="58"/>
  <c r="G101" i="58" s="1"/>
  <c r="D93" i="58"/>
  <c r="I93" i="58" s="1"/>
  <c r="C93" i="58"/>
  <c r="H93" i="58" s="1"/>
  <c r="B93" i="58"/>
  <c r="G93" i="58" s="1"/>
  <c r="D84" i="58"/>
  <c r="I84" i="58" s="1"/>
  <c r="C84" i="58"/>
  <c r="H84" i="58" s="1"/>
  <c r="B84" i="58"/>
  <c r="G84" i="58" s="1"/>
  <c r="D74" i="58"/>
  <c r="I74" i="58" s="1"/>
  <c r="C74" i="58"/>
  <c r="H74" i="58" s="1"/>
  <c r="B74" i="58"/>
  <c r="G74" i="58" s="1"/>
  <c r="D64" i="58"/>
  <c r="I64" i="58" s="1"/>
  <c r="C64" i="58"/>
  <c r="H64" i="58" s="1"/>
  <c r="B64" i="58"/>
  <c r="G64" i="58" s="1"/>
  <c r="C8" i="58" l="1"/>
  <c r="H8" i="58" s="1"/>
  <c r="B8" i="58"/>
  <c r="G8" i="58" s="1"/>
  <c r="D8" i="58"/>
  <c r="I8" i="58" s="1"/>
</calcChain>
</file>

<file path=xl/connections.xml><?xml version="1.0" encoding="utf-8"?>
<connections xmlns="http://schemas.openxmlformats.org/spreadsheetml/2006/main">
  <connection id="1" sourceFile="Z:\Nacimientos_y_fetales\2022\Base de datos 2022\Base de datos 2022 Cuadros.accdb" keepAlive="1" name="Base de datos 2022 Cuadros" type="5" refreshedVersion="0" new="1" background="1">
    <dbPr connection="Provider=Microsoft.ACE.OLEDB.12.0;Password=&quot;&quot;;User ID=Admin;Data Source=Z:\Nacimientos_y_fetales\2022\Base de datos 2022\Base de datos 2022 Cuadros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2022 Cuadros" commandType="3"/>
  </connection>
  <connection id="2" sourceFile="\\inec_nas_01\VITALES\Nacimientos_y_fetales\2024\Base de datos 2024\Base de datos 2024 Cuadros.accdb" keepAlive="1" name="Base de datos 2024 Cuadros" type="5" refreshedVersion="5">
    <dbPr connection="Provider=Microsoft.ACE.OLEDB.12.0;User ID=Admin;Data Source=\\inec_nas_01\VITALES\Nacimientos_y_fetales\2024\Base de datos 2024\Base de datos 2024 Cuadr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24" commandType="3"/>
  </connection>
  <connection id="3" sourceFile="\\inec_nas_01\VITALES\Nacimientos_y_fetales\2024\Base de datos 2024\Base de datos 2024 Cuadros.accdb" keepAlive="1" name="Base de datos 2024 Cuadros1" type="5" refreshedVersion="5">
    <dbPr connection="Provider=Microsoft.ACE.OLEDB.12.0;User ID=Admin;Data Source=\\inec_nas_01\VITALES\Nacimientos_y_fetales\2024\Base de datos 2024\Base de datos 2024 Cuadr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24" commandType="3"/>
  </connection>
</connections>
</file>

<file path=xl/sharedStrings.xml><?xml version="1.0" encoding="utf-8"?>
<sst xmlns="http://schemas.openxmlformats.org/spreadsheetml/2006/main" count="124" uniqueCount="111">
  <si>
    <t>Nacimientos vivos</t>
  </si>
  <si>
    <t>Número</t>
  </si>
  <si>
    <t>Tasa bruta por 1,000 habitantes (1)</t>
  </si>
  <si>
    <t/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</si>
  <si>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</si>
  <si>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</si>
  <si>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</si>
  <si>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</si>
  <si>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</si>
  <si>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</si>
  <si>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</si>
  <si>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</si>
  <si>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</si>
  <si>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</si>
  <si>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</si>
  <si>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</si>
  <si>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</si>
  <si>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</si>
  <si>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</si>
  <si>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</si>
  <si>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</si>
  <si>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</si>
  <si>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</si>
  <si>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</si>
  <si>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</si>
  <si>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</si>
  <si>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</si>
  <si>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</si>
  <si>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</si>
  <si>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</si>
  <si>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</si>
  <si>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</si>
  <si>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</si>
  <si>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</si>
  <si>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 xml:space="preserve">    San Lorenzo</t>
  </si>
  <si>
    <t xml:space="preserve">    Tolé</t>
  </si>
  <si>
    <t>Darién</t>
  </si>
  <si>
    <t xml:space="preserve">    Chepigana</t>
  </si>
  <si>
    <t xml:space="preserve">    Pinogana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</si>
  <si>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</si>
  <si>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</si>
  <si>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</si>
  <si>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</si>
  <si>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</si>
  <si>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</si>
  <si>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</si>
  <si>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</si>
  <si>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</si>
  <si>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</si>
  <si>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</si>
  <si>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</si>
  <si>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</si>
  <si>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</si>
  <si>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</si>
  <si>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</si>
  <si>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</si>
  <si>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</si>
  <si>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</si>
  <si>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</si>
  <si>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</si>
  <si>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 Miguelito</t>
  </si>
  <si>
    <t xml:space="preserve">    Taboga</t>
  </si>
  <si>
    <t xml:space="preserve">Panamá Oeste 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</si>
  <si>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</si>
  <si>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</si>
  <si>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</si>
  <si>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</si>
  <si>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</si>
  <si>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</si>
  <si>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</si>
  <si>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</si>
  <si>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</si>
  <si>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</si>
  <si>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</si>
  <si>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</si>
  <si>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</si>
  <si>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</si>
  <si>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</si>
  <si>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    Santiago</t>
  </si>
  <si>
    <t xml:space="preserve">    Soná</t>
  </si>
  <si>
    <t>Comarca Kuna Yala</t>
  </si>
  <si>
    <t>Comarca Emberá</t>
  </si>
  <si>
    <t xml:space="preserve">    Cémaco</t>
  </si>
  <si>
    <t xml:space="preserve">    Sambú</t>
  </si>
  <si>
    <t>Comarca Ngäbe Buglé</t>
  </si>
  <si>
    <t xml:space="preserve">    Besiko</t>
  </si>
  <si>
    <t xml:space="preserve">    Mironó</t>
  </si>
  <si>
    <t xml:space="preserve">    Müna</t>
  </si>
  <si>
    <t xml:space="preserve">    Nole Duima</t>
  </si>
  <si>
    <t xml:space="preserve">    Ñürüm</t>
  </si>
  <si>
    <t xml:space="preserve">    Kankintú</t>
  </si>
  <si>
    <t xml:space="preserve">    Kusapín</t>
  </si>
  <si>
    <t xml:space="preserve">    Jirondai </t>
  </si>
  <si>
    <t xml:space="preserve">    Santa Catalina o Calovébora</t>
  </si>
  <si>
    <t xml:space="preserve">    Mariato</t>
  </si>
  <si>
    <t>TOTAL</t>
  </si>
  <si>
    <t xml:space="preserve">    Tierras Altas</t>
  </si>
  <si>
    <t xml:space="preserve">    Omar Torrijos Herrera</t>
  </si>
  <si>
    <t>PROVINCIA, COMARCA INDÍGENA Y DISTRITO DE RESIDENCIA:  AÑOS 2020-24</t>
  </si>
  <si>
    <t>Estimación al 2024</t>
  </si>
  <si>
    <t>Fuente: Los datos publicados corresponden a información recopilada en los registros administrativos de las instalaciones de salud pública</t>
  </si>
  <si>
    <t xml:space="preserve">            (Minsa y CSS), clínicas privadas y oficinas del Registro Civil (Tribunal Electoral). </t>
  </si>
  <si>
    <t>Estimación al 2020</t>
  </si>
  <si>
    <t>Estimación al 2021</t>
  </si>
  <si>
    <t>Estimación al 2022</t>
  </si>
  <si>
    <t>Estimación al 2023</t>
  </si>
  <si>
    <t>NOTA:  Las  tasas de natalidad de este quinquenio, están calculadas sobre  nuevas estimaciones  y proyecciones,  basadas en el Censo</t>
  </si>
  <si>
    <t>Provincia, comarca indígena                                                                y distrito de residencia</t>
  </si>
  <si>
    <t>Cuadro 2.  NACIMIENTOS VIVOS Y TASA BRUTA DE NATALIDAD EN LA REPÚBLICA, SEGÚN</t>
  </si>
  <si>
    <t>(1) Con base en la estimación y proyección de la población total, por provincia, comarca indígena y distrito, al 1 de julio del año respectivo.</t>
  </si>
  <si>
    <t xml:space="preserve">             de 2023; no obstante, las estimaciones por área están siendo calculadas.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</si>
</sst>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6" fillId="0" borderId="0"/>
  </cellStyleXfs>
  <cellXfs count="82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8" xfId="1" applyFont="1" applyBorder="1"/>
    <xf numFmtId="164" fontId="4" fillId="0" borderId="3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3" fontId="4" fillId="0" borderId="0" xfId="3" applyNumberFormat="1" applyFont="1"/>
    <xf numFmtId="0" fontId="4" fillId="0" borderId="0" xfId="1" applyFont="1" applyFill="1" applyBorder="1"/>
    <xf numFmtId="0" fontId="4" fillId="0" borderId="8" xfId="1" applyFont="1" applyFill="1" applyBorder="1"/>
    <xf numFmtId="164" fontId="4" fillId="0" borderId="2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centerContinuous"/>
    </xf>
    <xf numFmtId="0" fontId="4" fillId="0" borderId="7" xfId="8" applyFont="1" applyFill="1" applyBorder="1" applyAlignment="1">
      <alignment vertical="center"/>
    </xf>
    <xf numFmtId="0" fontId="5" fillId="0" borderId="8" xfId="8" applyFont="1" applyFill="1" applyBorder="1" applyAlignment="1">
      <alignment horizontal="left" vertical="center"/>
    </xf>
    <xf numFmtId="0" fontId="4" fillId="0" borderId="8" xfId="8" applyFont="1" applyFill="1" applyBorder="1" applyAlignment="1">
      <alignment vertical="center"/>
    </xf>
    <xf numFmtId="0" fontId="4" fillId="0" borderId="0" xfId="8" applyFont="1" applyFill="1" applyBorder="1" applyAlignment="1">
      <alignment horizontal="center"/>
    </xf>
    <xf numFmtId="0" fontId="4" fillId="0" borderId="1" xfId="8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0" fontId="4" fillId="0" borderId="9" xfId="8" applyFont="1" applyFill="1" applyBorder="1" applyAlignment="1">
      <alignment vertical="center"/>
    </xf>
    <xf numFmtId="0" fontId="4" fillId="0" borderId="0" xfId="8" applyFont="1" applyFill="1" applyBorder="1"/>
    <xf numFmtId="3" fontId="4" fillId="0" borderId="0" xfId="8" applyNumberFormat="1" applyFont="1" applyFill="1" applyBorder="1"/>
    <xf numFmtId="0" fontId="4" fillId="0" borderId="0" xfId="10" applyFont="1" applyFill="1" applyBorder="1"/>
    <xf numFmtId="0" fontId="4" fillId="0" borderId="0" xfId="11" applyFont="1"/>
    <xf numFmtId="0" fontId="4" fillId="0" borderId="0" xfId="12" applyFont="1" applyFill="1" applyAlignment="1">
      <alignment horizontal="left"/>
    </xf>
    <xf numFmtId="0" fontId="5" fillId="0" borderId="8" xfId="8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/>
    </xf>
    <xf numFmtId="0" fontId="5" fillId="0" borderId="3" xfId="0" applyNumberFormat="1" applyFont="1" applyBorder="1"/>
    <xf numFmtId="3" fontId="4" fillId="0" borderId="3" xfId="2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 applyAlignment="1">
      <alignment horizontal="right"/>
    </xf>
    <xf numFmtId="3" fontId="4" fillId="0" borderId="3" xfId="0" applyNumberFormat="1" applyFont="1" applyBorder="1"/>
    <xf numFmtId="164" fontId="4" fillId="0" borderId="6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8" xfId="3" applyNumberFormat="1" applyFont="1" applyBorder="1"/>
    <xf numFmtId="3" fontId="4" fillId="0" borderId="8" xfId="3" applyNumberFormat="1" applyFont="1" applyFill="1" applyBorder="1"/>
    <xf numFmtId="0" fontId="4" fillId="0" borderId="11" xfId="8" applyFont="1" applyFill="1" applyBorder="1" applyAlignment="1">
      <alignment horizontal="center"/>
    </xf>
    <xf numFmtId="0" fontId="4" fillId="0" borderId="10" xfId="0" applyFont="1" applyFill="1" applyBorder="1" applyAlignment="1">
      <alignment vertical="center"/>
    </xf>
    <xf numFmtId="2" fontId="4" fillId="0" borderId="5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0" fillId="0" borderId="0" xfId="0" applyNumberFormat="1"/>
    <xf numFmtId="0" fontId="4" fillId="0" borderId="8" xfId="0" applyFont="1" applyFill="1" applyBorder="1" applyAlignment="1">
      <alignment vertical="center"/>
    </xf>
    <xf numFmtId="0" fontId="0" fillId="0" borderId="0" xfId="0" applyNumberFormat="1"/>
    <xf numFmtId="0" fontId="7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Fill="1" applyBorder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0" xfId="0" applyNumberFormat="1" applyFont="1" applyFill="1" applyBorder="1"/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vertical="center"/>
    </xf>
    <xf numFmtId="0" fontId="7" fillId="2" borderId="12" xfId="8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/>
    </xf>
    <xf numFmtId="0" fontId="7" fillId="2" borderId="13" xfId="8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2"/>
    <cellStyle name="Normal 2 2" xfId="4"/>
    <cellStyle name="Normal 3" xfId="5"/>
    <cellStyle name="Normal 5" xfId="6"/>
    <cellStyle name="Normal 5 2" xfId="9"/>
    <cellStyle name="Normal 5 3" xfId="7"/>
    <cellStyle name="Normal_221-02 2 2" xfId="8"/>
    <cellStyle name="Normal_221-03" xfId="1"/>
    <cellStyle name="Normal_97-04" xfId="11"/>
    <cellStyle name="Normal_BoletinCuadros1a11" xfId="3"/>
    <cellStyle name="Normal_consultoria1 2 2" xfId="10"/>
    <cellStyle name="Normal_Libro2" xfId="12"/>
  </cellStyles>
  <dxfs count="0"/>
  <tableStyles count="0" defaultTableStyle="TableStyleMedium9" defaultPivotStyle="PivotStyleLight16"/>
  <colors>
    <mruColors>
      <color rgb="FF0F243E"/>
      <color rgb="FF8CA6CE"/>
      <color rgb="FFEFF3FF"/>
      <color rgb="FF3122F2"/>
      <color rgb="FF0D066E"/>
      <color rgb="FF130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"/>
  <sheetViews>
    <sheetView tabSelected="1" zoomScaleNormal="100" zoomScaleSheetLayoutView="100" workbookViewId="0">
      <selection activeCell="X1" sqref="X1"/>
    </sheetView>
  </sheetViews>
  <sheetFormatPr baseColWidth="10" defaultColWidth="11.44140625" defaultRowHeight="13.2" x14ac:dyDescent="0.25"/>
  <cols>
    <col min="1" max="1" width="32.5546875" style="2" customWidth="1"/>
    <col min="2" max="6" width="7.6640625" style="2" customWidth="1"/>
    <col min="7" max="11" width="7.6640625" style="3" customWidth="1"/>
    <col min="12" max="12" width="13.5546875" style="67" customWidth="1"/>
    <col min="13" max="16" width="13.5546875" style="68" customWidth="1"/>
    <col min="17" max="16384" width="11.44140625" style="1"/>
  </cols>
  <sheetData>
    <row r="1" spans="1:16" x14ac:dyDescent="0.25">
      <c r="A1" s="79" t="s">
        <v>108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6" x14ac:dyDescent="0.25">
      <c r="A2" s="79" t="s">
        <v>98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6" x14ac:dyDescent="0.25">
      <c r="A3" s="25"/>
      <c r="B3" s="25"/>
      <c r="C3" s="25"/>
      <c r="D3" s="25"/>
      <c r="E3" s="25"/>
      <c r="F3" s="25"/>
    </row>
    <row r="4" spans="1:16" ht="27.9" customHeight="1" x14ac:dyDescent="0.25">
      <c r="A4" s="77" t="s">
        <v>107</v>
      </c>
      <c r="B4" s="78" t="s">
        <v>0</v>
      </c>
      <c r="C4" s="78"/>
      <c r="D4" s="78"/>
      <c r="E4" s="78"/>
      <c r="F4" s="78"/>
      <c r="G4" s="78"/>
      <c r="H4" s="78"/>
      <c r="I4" s="78"/>
      <c r="J4" s="78"/>
      <c r="K4" s="78"/>
    </row>
    <row r="5" spans="1:16" ht="27.9" customHeight="1" x14ac:dyDescent="0.25">
      <c r="A5" s="78"/>
      <c r="B5" s="77" t="s">
        <v>1</v>
      </c>
      <c r="C5" s="77"/>
      <c r="D5" s="77"/>
      <c r="E5" s="77"/>
      <c r="F5" s="77"/>
      <c r="G5" s="77" t="s">
        <v>2</v>
      </c>
      <c r="H5" s="77"/>
      <c r="I5" s="77"/>
      <c r="J5" s="77"/>
      <c r="K5" s="77"/>
      <c r="L5" s="69" t="s">
        <v>102</v>
      </c>
      <c r="M5" s="70" t="s">
        <v>103</v>
      </c>
      <c r="N5" s="70" t="s">
        <v>104</v>
      </c>
      <c r="O5" s="70" t="s">
        <v>105</v>
      </c>
      <c r="P5" s="70" t="s">
        <v>99</v>
      </c>
    </row>
    <row r="6" spans="1:16" ht="27.9" customHeight="1" x14ac:dyDescent="0.25">
      <c r="A6" s="78"/>
      <c r="B6" s="63">
        <v>2020</v>
      </c>
      <c r="C6" s="63">
        <v>2021</v>
      </c>
      <c r="D6" s="63">
        <v>2022</v>
      </c>
      <c r="E6" s="63">
        <v>2023</v>
      </c>
      <c r="F6" s="63">
        <v>2024</v>
      </c>
      <c r="G6" s="63">
        <v>2020</v>
      </c>
      <c r="H6" s="63">
        <v>2021</v>
      </c>
      <c r="I6" s="63">
        <v>2022</v>
      </c>
      <c r="J6" s="63">
        <v>2023</v>
      </c>
      <c r="K6" s="65">
        <v>2024</v>
      </c>
      <c r="L6" s="71"/>
    </row>
    <row r="7" spans="1:16" s="6" customFormat="1" ht="13.5" customHeight="1" x14ac:dyDescent="0.25">
      <c r="A7" s="28"/>
      <c r="B7" s="54"/>
      <c r="C7" s="54"/>
      <c r="D7" s="54"/>
      <c r="F7" s="54"/>
      <c r="G7" s="54"/>
      <c r="H7" s="11"/>
      <c r="I7" s="54"/>
      <c r="J7" s="11"/>
      <c r="K7" s="55"/>
      <c r="L7" s="72"/>
      <c r="M7" s="73"/>
      <c r="N7" s="73"/>
      <c r="O7" s="73"/>
      <c r="P7" s="73"/>
    </row>
    <row r="8" spans="1:16" s="6" customFormat="1" ht="13.95" customHeight="1" x14ac:dyDescent="0.25">
      <c r="A8" s="38" t="s">
        <v>95</v>
      </c>
      <c r="B8" s="7">
        <f>SUM(B10,B17,B26,B35,B52,B64,B74,B84,B93,B101,B122,B124,B129)</f>
        <v>69945</v>
      </c>
      <c r="C8" s="7">
        <f>SUM(C10,C17,C26,C35,C52,C64,C74,C84,C93,C101,C122,C124,C129)</f>
        <v>66498</v>
      </c>
      <c r="D8" s="7">
        <f>SUM(D10,D17,D26,D35,D52,D64,D74,D84,D93,D101,D122,D124,D129)</f>
        <v>63920</v>
      </c>
      <c r="E8" s="20">
        <f>SUM(E10,E17,E26,E35,E52,E64,E74,E84,E93,E101,E122,E124,E129)</f>
        <v>59907</v>
      </c>
      <c r="F8" s="7">
        <f>SUM(F10,F17,F26,F35,F52,F64,F74,F84,F93,F101,F122,F124,F129)</f>
        <v>59729</v>
      </c>
      <c r="G8" s="13">
        <f>B8/L8*1000</f>
        <v>16.149667205335245</v>
      </c>
      <c r="H8" s="13">
        <f>C8/M8*1000</f>
        <v>15.162522043321882</v>
      </c>
      <c r="I8" s="13">
        <f>D8/N8*1000</f>
        <v>14.394013603603907</v>
      </c>
      <c r="J8" s="13">
        <f>E8/O8*1000</f>
        <v>13.324018730625159</v>
      </c>
      <c r="K8" s="8">
        <f>F8/P8*1000</f>
        <v>13.131059311479525</v>
      </c>
      <c r="L8" s="74">
        <v>4331049</v>
      </c>
      <c r="M8" s="73">
        <v>4385682</v>
      </c>
      <c r="N8" s="73">
        <v>4440735</v>
      </c>
      <c r="O8" s="73">
        <v>4496166</v>
      </c>
      <c r="P8" s="73">
        <v>4548681</v>
      </c>
    </row>
    <row r="9" spans="1:16" s="6" customFormat="1" ht="13.95" customHeight="1" x14ac:dyDescent="0.25">
      <c r="A9" s="27"/>
      <c r="B9" s="9"/>
      <c r="C9" s="9"/>
      <c r="D9" s="9"/>
      <c r="E9" s="47"/>
      <c r="F9" s="9"/>
      <c r="G9" s="13"/>
      <c r="H9" s="13"/>
      <c r="I9" s="13"/>
      <c r="J9" s="13"/>
      <c r="K9" s="8"/>
      <c r="L9" s="74"/>
      <c r="M9" s="73"/>
      <c r="N9" s="73"/>
      <c r="O9" s="73"/>
      <c r="P9" s="73"/>
    </row>
    <row r="10" spans="1:16" s="6" customFormat="1" ht="13.95" customHeight="1" x14ac:dyDescent="0.25">
      <c r="A10" s="28" t="s">
        <v>4</v>
      </c>
      <c r="B10" s="7">
        <f>SUM(B12:B15)</f>
        <v>4383</v>
      </c>
      <c r="C10" s="7">
        <f>SUM(C12:C15)</f>
        <v>4548</v>
      </c>
      <c r="D10" s="7">
        <f>SUM(D12:D15)</f>
        <v>4306</v>
      </c>
      <c r="E10" s="20">
        <f>SUM(E12:E15)</f>
        <v>4079</v>
      </c>
      <c r="F10" s="7">
        <f>SUM(F12:F15)</f>
        <v>4334</v>
      </c>
      <c r="G10" s="13">
        <f>B10/L10*1000</f>
        <v>25.296219130013217</v>
      </c>
      <c r="H10" s="13">
        <f>C10/M10*1000</f>
        <v>25.753406040838517</v>
      </c>
      <c r="I10" s="13">
        <f>D10/N10*1000</f>
        <v>23.925811093886306</v>
      </c>
      <c r="J10" s="13">
        <f>E10/O10*1000</f>
        <v>22.237486984064677</v>
      </c>
      <c r="K10" s="8">
        <f>F10/P10*1000</f>
        <v>23.208739423797795</v>
      </c>
      <c r="L10" s="74">
        <v>173267</v>
      </c>
      <c r="M10" s="73">
        <v>176598</v>
      </c>
      <c r="N10" s="73">
        <v>179973</v>
      </c>
      <c r="O10" s="73">
        <v>183429</v>
      </c>
      <c r="P10" s="73">
        <v>186740</v>
      </c>
    </row>
    <row r="11" spans="1:16" s="6" customFormat="1" ht="13.95" customHeight="1" x14ac:dyDescent="0.25">
      <c r="A11" s="28"/>
      <c r="B11" s="9"/>
      <c r="C11" s="9"/>
      <c r="D11" s="9"/>
      <c r="E11" s="47"/>
      <c r="F11" s="9"/>
      <c r="G11" s="13"/>
      <c r="H11" s="13"/>
      <c r="I11" s="13"/>
      <c r="J11" s="13"/>
      <c r="K11" s="8"/>
      <c r="L11" s="74"/>
      <c r="M11" s="73"/>
      <c r="N11" s="73"/>
      <c r="O11" s="73"/>
      <c r="P11" s="73"/>
    </row>
    <row r="12" spans="1:16" s="6" customFormat="1" ht="13.95" customHeight="1" x14ac:dyDescent="0.25">
      <c r="A12" s="12" t="s">
        <v>5</v>
      </c>
      <c r="B12" s="42">
        <v>476</v>
      </c>
      <c r="C12" s="42">
        <v>482</v>
      </c>
      <c r="D12" s="9">
        <v>465</v>
      </c>
      <c r="E12" s="9">
        <v>434</v>
      </c>
      <c r="F12" s="62">
        <v>440</v>
      </c>
      <c r="G12" s="13">
        <f t="shared" ref="G12:K15" si="0">B12/L12*1000</f>
        <v>25.473616611366822</v>
      </c>
      <c r="H12" s="13">
        <f t="shared" si="0"/>
        <v>25.246176408967099</v>
      </c>
      <c r="I12" s="13">
        <f t="shared" si="0"/>
        <v>23.838818824976926</v>
      </c>
      <c r="J12" s="13">
        <f t="shared" si="0"/>
        <v>21.788242381645649</v>
      </c>
      <c r="K12" s="8">
        <f t="shared" si="0"/>
        <v>21.649281637472924</v>
      </c>
      <c r="L12" s="74">
        <v>18685.999999999982</v>
      </c>
      <c r="M12" s="73">
        <v>19092.000000000007</v>
      </c>
      <c r="N12" s="73">
        <v>19506.000000000004</v>
      </c>
      <c r="O12" s="73">
        <v>19919.000000000015</v>
      </c>
      <c r="P12" s="73">
        <v>20324.000000000015</v>
      </c>
    </row>
    <row r="13" spans="1:16" s="6" customFormat="1" ht="13.95" customHeight="1" x14ac:dyDescent="0.25">
      <c r="A13" s="12" t="s">
        <v>6</v>
      </c>
      <c r="B13" s="42">
        <v>2739</v>
      </c>
      <c r="C13" s="42">
        <v>2840</v>
      </c>
      <c r="D13" s="9">
        <v>2686</v>
      </c>
      <c r="E13" s="9">
        <v>2619</v>
      </c>
      <c r="F13" s="62">
        <v>2587</v>
      </c>
      <c r="G13" s="13">
        <f t="shared" si="0"/>
        <v>25.074151378666354</v>
      </c>
      <c r="H13" s="13">
        <f t="shared" si="0"/>
        <v>25.437543664797733</v>
      </c>
      <c r="I13" s="13">
        <f t="shared" si="0"/>
        <v>23.540341098315462</v>
      </c>
      <c r="J13" s="13">
        <f t="shared" si="0"/>
        <v>22.457747022354834</v>
      </c>
      <c r="K13" s="8">
        <f t="shared" si="0"/>
        <v>21.730000335987668</v>
      </c>
      <c r="L13" s="74">
        <v>109236.00000000009</v>
      </c>
      <c r="M13" s="73">
        <v>111645.99999999969</v>
      </c>
      <c r="N13" s="73">
        <v>114102.00000000039</v>
      </c>
      <c r="O13" s="73">
        <v>116619.00000000007</v>
      </c>
      <c r="P13" s="73">
        <v>119051.99999999983</v>
      </c>
    </row>
    <row r="14" spans="1:16" s="6" customFormat="1" ht="13.95" customHeight="1" x14ac:dyDescent="0.25">
      <c r="A14" s="12" t="s">
        <v>7</v>
      </c>
      <c r="B14" s="42">
        <v>422</v>
      </c>
      <c r="C14" s="42">
        <v>453</v>
      </c>
      <c r="D14" s="9">
        <v>487</v>
      </c>
      <c r="E14" s="9">
        <v>439</v>
      </c>
      <c r="F14" s="62">
        <v>557</v>
      </c>
      <c r="G14" s="13">
        <f t="shared" si="0"/>
        <v>30.233557816306039</v>
      </c>
      <c r="H14" s="13">
        <f t="shared" si="0"/>
        <v>32.173295454545404</v>
      </c>
      <c r="I14" s="13">
        <f t="shared" si="0"/>
        <v>34.305438151592</v>
      </c>
      <c r="J14" s="13">
        <f t="shared" si="0"/>
        <v>30.654283918720743</v>
      </c>
      <c r="K14" s="8">
        <f t="shared" si="0"/>
        <v>38.610841536115352</v>
      </c>
      <c r="L14" s="74">
        <v>13958.000000000011</v>
      </c>
      <c r="M14" s="73">
        <v>14080.000000000022</v>
      </c>
      <c r="N14" s="73">
        <v>14195.999999999998</v>
      </c>
      <c r="O14" s="73">
        <v>14321.000000000007</v>
      </c>
      <c r="P14" s="73">
        <v>14425.999999999998</v>
      </c>
    </row>
    <row r="15" spans="1:16" s="6" customFormat="1" ht="13.95" customHeight="1" x14ac:dyDescent="0.25">
      <c r="A15" s="12" t="s">
        <v>8</v>
      </c>
      <c r="B15" s="42">
        <v>746</v>
      </c>
      <c r="C15" s="42">
        <v>773</v>
      </c>
      <c r="D15" s="9">
        <v>668</v>
      </c>
      <c r="E15" s="9">
        <v>587</v>
      </c>
      <c r="F15" s="62">
        <v>750</v>
      </c>
      <c r="G15" s="13">
        <f t="shared" si="0"/>
        <v>23.767801956223956</v>
      </c>
      <c r="H15" s="13">
        <f t="shared" si="0"/>
        <v>24.323473882945233</v>
      </c>
      <c r="I15" s="13">
        <f t="shared" si="0"/>
        <v>20.765333084646702</v>
      </c>
      <c r="J15" s="13">
        <f t="shared" si="0"/>
        <v>18.022720294749774</v>
      </c>
      <c r="K15" s="8">
        <f t="shared" si="0"/>
        <v>22.770052826522555</v>
      </c>
      <c r="L15" s="74">
        <v>31386.999999999945</v>
      </c>
      <c r="M15" s="73">
        <v>31780.000000000022</v>
      </c>
      <c r="N15" s="73">
        <v>32169.000000000011</v>
      </c>
      <c r="O15" s="73">
        <v>32569.999999999989</v>
      </c>
      <c r="P15" s="73">
        <v>32938.000000000007</v>
      </c>
    </row>
    <row r="16" spans="1:16" s="6" customFormat="1" ht="13.95" customHeight="1" x14ac:dyDescent="0.25">
      <c r="A16" s="28"/>
      <c r="B16" s="9"/>
      <c r="C16" s="9"/>
      <c r="D16" s="9"/>
      <c r="E16" s="47"/>
      <c r="F16" s="9"/>
      <c r="G16" s="13"/>
      <c r="H16" s="13"/>
      <c r="I16" s="13"/>
      <c r="J16" s="13"/>
      <c r="K16" s="8"/>
      <c r="L16" s="74"/>
      <c r="M16" s="73"/>
      <c r="N16" s="73"/>
      <c r="O16" s="73"/>
      <c r="P16" s="73"/>
    </row>
    <row r="17" spans="1:16" s="6" customFormat="1" ht="13.95" customHeight="1" x14ac:dyDescent="0.25">
      <c r="A17" s="28" t="s">
        <v>9</v>
      </c>
      <c r="B17" s="7">
        <f>SUM(B19:B24)</f>
        <v>4105</v>
      </c>
      <c r="C17" s="7">
        <f>SUM(C19:C24)</f>
        <v>3709</v>
      </c>
      <c r="D17" s="7">
        <f>SUM(D19:D24)</f>
        <v>3699</v>
      </c>
      <c r="E17" s="20">
        <f>SUM(E19:E24)</f>
        <v>3531</v>
      </c>
      <c r="F17" s="7">
        <f>SUM(F19:F24)</f>
        <v>3375</v>
      </c>
      <c r="G17" s="13">
        <f>B17/L17*1000</f>
        <v>14.770862719134115</v>
      </c>
      <c r="H17" s="13">
        <f>C17/M17*1000</f>
        <v>13.260399349314456</v>
      </c>
      <c r="I17" s="13">
        <f>D17/N17*1000</f>
        <v>13.138966145583582</v>
      </c>
      <c r="J17" s="13">
        <f>E17/O17*1000</f>
        <v>12.461312055110691</v>
      </c>
      <c r="K17" s="8">
        <f>F17/P17*1000</f>
        <v>11.839612713113029</v>
      </c>
      <c r="L17" s="74">
        <v>277912</v>
      </c>
      <c r="M17" s="73">
        <v>279705</v>
      </c>
      <c r="N17" s="73">
        <v>281529</v>
      </c>
      <c r="O17" s="73">
        <v>283357</v>
      </c>
      <c r="P17" s="73">
        <v>285060</v>
      </c>
    </row>
    <row r="18" spans="1:16" s="6" customFormat="1" ht="13.95" customHeight="1" x14ac:dyDescent="0.25">
      <c r="A18" s="28"/>
      <c r="B18" s="9"/>
      <c r="C18" s="9"/>
      <c r="D18" s="9"/>
      <c r="E18" s="47"/>
      <c r="F18" s="9"/>
      <c r="G18" s="13"/>
      <c r="H18" s="13"/>
      <c r="I18" s="13"/>
      <c r="J18" s="13"/>
      <c r="K18" s="8"/>
      <c r="L18" s="74"/>
      <c r="M18" s="73"/>
      <c r="N18" s="73"/>
      <c r="O18" s="73"/>
      <c r="P18" s="73"/>
    </row>
    <row r="19" spans="1:16" s="6" customFormat="1" ht="13.95" customHeight="1" x14ac:dyDescent="0.25">
      <c r="A19" s="12" t="s">
        <v>10</v>
      </c>
      <c r="B19" s="42">
        <v>761</v>
      </c>
      <c r="C19" s="42">
        <v>640</v>
      </c>
      <c r="D19" s="9">
        <v>654</v>
      </c>
      <c r="E19" s="9">
        <v>619</v>
      </c>
      <c r="F19" s="62">
        <v>577</v>
      </c>
      <c r="G19" s="13">
        <f t="shared" ref="G19:K24" si="1">B19/L19*1000</f>
        <v>14.905494075017128</v>
      </c>
      <c r="H19" s="13">
        <f t="shared" si="1"/>
        <v>12.482933489369993</v>
      </c>
      <c r="I19" s="13">
        <f t="shared" si="1"/>
        <v>12.702975681765199</v>
      </c>
      <c r="J19" s="13">
        <f t="shared" si="1"/>
        <v>11.971994429831344</v>
      </c>
      <c r="K19" s="8">
        <f t="shared" si="1"/>
        <v>11.118176387845139</v>
      </c>
      <c r="L19" s="74">
        <v>51055.000000000036</v>
      </c>
      <c r="M19" s="73">
        <v>51270.000000000036</v>
      </c>
      <c r="N19" s="73">
        <v>51484.000000000036</v>
      </c>
      <c r="O19" s="73">
        <v>51704.000000000015</v>
      </c>
      <c r="P19" s="73">
        <v>51897.00000000008</v>
      </c>
    </row>
    <row r="20" spans="1:16" s="6" customFormat="1" ht="13.95" customHeight="1" x14ac:dyDescent="0.25">
      <c r="A20" s="18" t="s">
        <v>11</v>
      </c>
      <c r="B20" s="42">
        <v>863</v>
      </c>
      <c r="C20" s="42">
        <v>777</v>
      </c>
      <c r="D20" s="9">
        <v>785</v>
      </c>
      <c r="E20" s="9">
        <v>787</v>
      </c>
      <c r="F20" s="62">
        <v>757</v>
      </c>
      <c r="G20" s="13">
        <f t="shared" si="1"/>
        <v>14.030695194121099</v>
      </c>
      <c r="H20" s="13">
        <f t="shared" si="1"/>
        <v>12.565292624157065</v>
      </c>
      <c r="I20" s="13">
        <f t="shared" si="1"/>
        <v>12.628903296385081</v>
      </c>
      <c r="J20" s="13">
        <f t="shared" si="1"/>
        <v>12.595224377440623</v>
      </c>
      <c r="K20" s="8">
        <f t="shared" si="1"/>
        <v>12.057019988850826</v>
      </c>
      <c r="L20" s="74">
        <v>61507.999999999964</v>
      </c>
      <c r="M20" s="73">
        <v>61836.999999999964</v>
      </c>
      <c r="N20" s="73">
        <v>62158.999999999978</v>
      </c>
      <c r="O20" s="73">
        <v>62484.000000000015</v>
      </c>
      <c r="P20" s="73">
        <v>62785.000000000073</v>
      </c>
    </row>
    <row r="21" spans="1:16" s="6" customFormat="1" ht="13.95" customHeight="1" x14ac:dyDescent="0.25">
      <c r="A21" s="18" t="s">
        <v>12</v>
      </c>
      <c r="B21" s="42">
        <v>507</v>
      </c>
      <c r="C21" s="42">
        <v>436</v>
      </c>
      <c r="D21" s="9">
        <v>483</v>
      </c>
      <c r="E21" s="9">
        <v>451</v>
      </c>
      <c r="F21" s="62">
        <v>377</v>
      </c>
      <c r="G21" s="13">
        <f t="shared" si="1"/>
        <v>16.454094051212163</v>
      </c>
      <c r="H21" s="13">
        <f t="shared" si="1"/>
        <v>14.067692704804328</v>
      </c>
      <c r="I21" s="13">
        <f t="shared" si="1"/>
        <v>15.493183640737762</v>
      </c>
      <c r="J21" s="13">
        <f t="shared" si="1"/>
        <v>14.382294789208489</v>
      </c>
      <c r="K21" s="8">
        <f t="shared" si="1"/>
        <v>11.958762886597937</v>
      </c>
      <c r="L21" s="74">
        <v>30812.999999999982</v>
      </c>
      <c r="M21" s="73">
        <v>30992.999999999964</v>
      </c>
      <c r="N21" s="73">
        <v>31175.000000000018</v>
      </c>
      <c r="O21" s="73">
        <v>31358.000000000015</v>
      </c>
      <c r="P21" s="73">
        <v>31525.000000000004</v>
      </c>
    </row>
    <row r="22" spans="1:16" s="6" customFormat="1" ht="13.95" customHeight="1" x14ac:dyDescent="0.25">
      <c r="A22" s="18" t="s">
        <v>13</v>
      </c>
      <c r="B22" s="42">
        <v>279</v>
      </c>
      <c r="C22" s="42">
        <v>268</v>
      </c>
      <c r="D22" s="9">
        <v>257</v>
      </c>
      <c r="E22" s="9">
        <v>242</v>
      </c>
      <c r="F22" s="62">
        <v>241</v>
      </c>
      <c r="G22" s="13">
        <f t="shared" si="1"/>
        <v>13.410237923576069</v>
      </c>
      <c r="H22" s="13">
        <f t="shared" si="1"/>
        <v>12.885234867060925</v>
      </c>
      <c r="I22" s="13">
        <f t="shared" si="1"/>
        <v>12.362901674042721</v>
      </c>
      <c r="J22" s="13">
        <f t="shared" si="1"/>
        <v>11.644132223451878</v>
      </c>
      <c r="K22" s="8">
        <f t="shared" si="1"/>
        <v>11.60439137134053</v>
      </c>
      <c r="L22" s="74">
        <v>20804.999999999989</v>
      </c>
      <c r="M22" s="73">
        <v>20798.999999999985</v>
      </c>
      <c r="N22" s="73">
        <v>20787.999999999993</v>
      </c>
      <c r="O22" s="73">
        <v>20782.999999999967</v>
      </c>
      <c r="P22" s="73">
        <v>20767.999999999989</v>
      </c>
    </row>
    <row r="23" spans="1:16" s="6" customFormat="1" ht="13.95" customHeight="1" x14ac:dyDescent="0.25">
      <c r="A23" s="18" t="s">
        <v>14</v>
      </c>
      <c r="B23" s="42">
        <v>85</v>
      </c>
      <c r="C23" s="42">
        <v>84</v>
      </c>
      <c r="D23" s="9">
        <v>91</v>
      </c>
      <c r="E23" s="9">
        <v>62</v>
      </c>
      <c r="F23" s="62">
        <v>72</v>
      </c>
      <c r="G23" s="13">
        <f t="shared" si="1"/>
        <v>12.79349789283563</v>
      </c>
      <c r="H23" s="13">
        <f t="shared" si="1"/>
        <v>12.650602409638536</v>
      </c>
      <c r="I23" s="13">
        <f t="shared" si="1"/>
        <v>13.704819277108438</v>
      </c>
      <c r="J23" s="13">
        <f t="shared" si="1"/>
        <v>9.3500226210224788</v>
      </c>
      <c r="K23" s="8">
        <f t="shared" si="1"/>
        <v>10.863005431502705</v>
      </c>
      <c r="L23" s="74">
        <v>6644.0000000000064</v>
      </c>
      <c r="M23" s="73">
        <v>6640.00000000001</v>
      </c>
      <c r="N23" s="73">
        <v>6639.9999999999973</v>
      </c>
      <c r="O23" s="73">
        <v>6630.9999999999936</v>
      </c>
      <c r="P23" s="73">
        <v>6628.0000000000064</v>
      </c>
    </row>
    <row r="24" spans="1:16" s="6" customFormat="1" ht="13.95" customHeight="1" x14ac:dyDescent="0.25">
      <c r="A24" s="18" t="s">
        <v>15</v>
      </c>
      <c r="B24" s="42">
        <v>1610</v>
      </c>
      <c r="C24" s="42">
        <v>1504</v>
      </c>
      <c r="D24" s="9">
        <v>1429</v>
      </c>
      <c r="E24" s="9">
        <v>1370</v>
      </c>
      <c r="F24" s="62">
        <v>1351</v>
      </c>
      <c r="G24" s="13">
        <f t="shared" si="1"/>
        <v>15.034504655093492</v>
      </c>
      <c r="H24" s="13">
        <f t="shared" si="1"/>
        <v>13.904554111273413</v>
      </c>
      <c r="I24" s="13">
        <f t="shared" si="1"/>
        <v>13.076141760383582</v>
      </c>
      <c r="J24" s="13">
        <f t="shared" si="1"/>
        <v>12.40975751152658</v>
      </c>
      <c r="K24" s="8">
        <f t="shared" si="1"/>
        <v>12.121266497393616</v>
      </c>
      <c r="L24" s="74">
        <v>107087.00000000022</v>
      </c>
      <c r="M24" s="73">
        <v>108166</v>
      </c>
      <c r="N24" s="73">
        <v>109283.00000000007</v>
      </c>
      <c r="O24" s="73">
        <v>110397.00000000001</v>
      </c>
      <c r="P24" s="73">
        <v>111456.99999999997</v>
      </c>
    </row>
    <row r="25" spans="1:16" s="6" customFormat="1" ht="13.95" customHeight="1" x14ac:dyDescent="0.25">
      <c r="A25" s="28"/>
      <c r="B25" s="9"/>
      <c r="C25" s="9"/>
      <c r="D25" s="9"/>
      <c r="E25" s="47"/>
      <c r="F25" s="9"/>
      <c r="G25" s="13"/>
      <c r="H25" s="13"/>
      <c r="I25" s="13"/>
      <c r="J25" s="13"/>
      <c r="K25" s="8"/>
      <c r="L25" s="74"/>
      <c r="M25" s="73"/>
      <c r="N25" s="73"/>
      <c r="O25" s="73"/>
      <c r="P25" s="73"/>
    </row>
    <row r="26" spans="1:16" s="6" customFormat="1" ht="13.95" customHeight="1" x14ac:dyDescent="0.25">
      <c r="A26" s="28" t="s">
        <v>16</v>
      </c>
      <c r="B26" s="7">
        <f>SUM(B28:B33)</f>
        <v>4946</v>
      </c>
      <c r="C26" s="7">
        <f>SUM(C28:C33)</f>
        <v>4621</v>
      </c>
      <c r="D26" s="7">
        <f>SUM(D28:D33)</f>
        <v>4373</v>
      </c>
      <c r="E26" s="20">
        <f>SUM(E28:E33)</f>
        <v>4186</v>
      </c>
      <c r="F26" s="7">
        <f>SUM(F28:F33)</f>
        <v>3826</v>
      </c>
      <c r="G26" s="13">
        <f>B26/L26*1000</f>
        <v>16.355874192705663</v>
      </c>
      <c r="H26" s="13">
        <f>C26/M26*1000</f>
        <v>15.151515151515152</v>
      </c>
      <c r="I26" s="13">
        <f>D26/N26*1000</f>
        <v>14.221508201839397</v>
      </c>
      <c r="J26" s="13">
        <f>E26/O26*1000</f>
        <v>13.504489129628256</v>
      </c>
      <c r="K26" s="8">
        <f>F26/P26*1000</f>
        <v>12.24943251126173</v>
      </c>
      <c r="L26" s="74">
        <v>302399</v>
      </c>
      <c r="M26" s="73">
        <v>304986</v>
      </c>
      <c r="N26" s="73">
        <v>307492</v>
      </c>
      <c r="O26" s="73">
        <v>309971</v>
      </c>
      <c r="P26" s="73">
        <v>312341</v>
      </c>
    </row>
    <row r="27" spans="1:16" s="6" customFormat="1" ht="13.95" customHeight="1" x14ac:dyDescent="0.25">
      <c r="A27" s="28"/>
      <c r="B27" s="9"/>
      <c r="C27" s="9"/>
      <c r="D27" s="9"/>
      <c r="E27" s="47"/>
      <c r="F27" s="9"/>
      <c r="G27" s="13"/>
      <c r="H27" s="13"/>
      <c r="I27" s="13"/>
      <c r="J27" s="13"/>
      <c r="K27" s="8"/>
      <c r="L27" s="74"/>
      <c r="M27" s="73"/>
      <c r="N27" s="73"/>
      <c r="O27" s="73"/>
      <c r="P27" s="73"/>
    </row>
    <row r="28" spans="1:16" s="6" customFormat="1" ht="13.95" customHeight="1" x14ac:dyDescent="0.25">
      <c r="A28" s="18" t="s">
        <v>17</v>
      </c>
      <c r="B28" s="42">
        <v>4156</v>
      </c>
      <c r="C28" s="42">
        <v>3832</v>
      </c>
      <c r="D28" s="9">
        <v>3682</v>
      </c>
      <c r="E28" s="47">
        <v>3524</v>
      </c>
      <c r="F28" s="9">
        <v>3223</v>
      </c>
      <c r="G28" s="13">
        <f t="shared" ref="G28:K33" si="2">B28/L28*1000</f>
        <v>16.091811606548269</v>
      </c>
      <c r="H28" s="13">
        <f t="shared" si="2"/>
        <v>14.714861164977714</v>
      </c>
      <c r="I28" s="13">
        <f t="shared" si="2"/>
        <v>14.02490353593646</v>
      </c>
      <c r="J28" s="13">
        <f t="shared" si="2"/>
        <v>13.316656022914934</v>
      </c>
      <c r="K28" s="8">
        <f t="shared" si="2"/>
        <v>12.088864216886927</v>
      </c>
      <c r="L28" s="74">
        <v>258267.99999999945</v>
      </c>
      <c r="M28" s="73">
        <v>260416.99999999988</v>
      </c>
      <c r="N28" s="73">
        <v>262532.99999999953</v>
      </c>
      <c r="O28" s="73">
        <v>264630.99999999988</v>
      </c>
      <c r="P28" s="73">
        <v>266608.99999999948</v>
      </c>
    </row>
    <row r="29" spans="1:16" s="6" customFormat="1" ht="13.95" customHeight="1" x14ac:dyDescent="0.25">
      <c r="A29" s="18" t="s">
        <v>18</v>
      </c>
      <c r="B29" s="42">
        <v>191</v>
      </c>
      <c r="C29" s="42">
        <v>197</v>
      </c>
      <c r="D29" s="9">
        <v>177</v>
      </c>
      <c r="E29" s="47">
        <v>163</v>
      </c>
      <c r="F29" s="9">
        <v>136</v>
      </c>
      <c r="G29" s="13">
        <f t="shared" si="2"/>
        <v>16.024834298179378</v>
      </c>
      <c r="H29" s="13">
        <f t="shared" si="2"/>
        <v>16.470194799765913</v>
      </c>
      <c r="I29" s="13">
        <f t="shared" si="2"/>
        <v>14.753688422105549</v>
      </c>
      <c r="J29" s="13">
        <f t="shared" si="2"/>
        <v>13.560732113144764</v>
      </c>
      <c r="K29" s="8">
        <f t="shared" si="2"/>
        <v>11.286307053941906</v>
      </c>
      <c r="L29" s="74">
        <v>11918.999999999998</v>
      </c>
      <c r="M29" s="73">
        <v>11960.999999999995</v>
      </c>
      <c r="N29" s="73">
        <v>11996.999999999982</v>
      </c>
      <c r="O29" s="73">
        <v>12019.999999999995</v>
      </c>
      <c r="P29" s="73">
        <v>12050.000000000004</v>
      </c>
    </row>
    <row r="30" spans="1:16" s="6" customFormat="1" ht="13.95" customHeight="1" x14ac:dyDescent="0.25">
      <c r="A30" s="18" t="s">
        <v>19</v>
      </c>
      <c r="B30" s="42">
        <v>254</v>
      </c>
      <c r="C30" s="42">
        <v>266</v>
      </c>
      <c r="D30" s="9">
        <v>199</v>
      </c>
      <c r="E30" s="47">
        <v>189</v>
      </c>
      <c r="F30" s="9">
        <v>213</v>
      </c>
      <c r="G30" s="13">
        <f t="shared" si="2"/>
        <v>19.345011424219351</v>
      </c>
      <c r="H30" s="13">
        <f t="shared" si="2"/>
        <v>20.055794315011727</v>
      </c>
      <c r="I30" s="13">
        <f t="shared" si="2"/>
        <v>14.87405635697735</v>
      </c>
      <c r="J30" s="13">
        <f t="shared" si="2"/>
        <v>14.006224988883959</v>
      </c>
      <c r="K30" s="8">
        <f t="shared" si="2"/>
        <v>15.634174985320021</v>
      </c>
      <c r="L30" s="74">
        <v>13129.999999999996</v>
      </c>
      <c r="M30" s="73">
        <v>13262.999999999975</v>
      </c>
      <c r="N30" s="73">
        <v>13379.000000000002</v>
      </c>
      <c r="O30" s="73">
        <v>13493.999999999991</v>
      </c>
      <c r="P30" s="73">
        <v>13624.000000000004</v>
      </c>
    </row>
    <row r="31" spans="1:16" s="6" customFormat="1" ht="13.95" customHeight="1" x14ac:dyDescent="0.25">
      <c r="A31" s="18" t="s">
        <v>20</v>
      </c>
      <c r="B31" s="42">
        <v>170</v>
      </c>
      <c r="C31" s="42">
        <v>160</v>
      </c>
      <c r="D31" s="9">
        <v>162</v>
      </c>
      <c r="E31" s="47">
        <v>155</v>
      </c>
      <c r="F31" s="9">
        <v>141</v>
      </c>
      <c r="G31" s="13">
        <f t="shared" si="2"/>
        <v>15.331890331890332</v>
      </c>
      <c r="H31" s="13">
        <f t="shared" si="2"/>
        <v>14.313830738951527</v>
      </c>
      <c r="I31" s="13">
        <f t="shared" si="2"/>
        <v>14.384656366542353</v>
      </c>
      <c r="J31" s="13">
        <f t="shared" si="2"/>
        <v>13.673253352152448</v>
      </c>
      <c r="K31" s="8">
        <f t="shared" si="2"/>
        <v>12.347841317103084</v>
      </c>
      <c r="L31" s="74">
        <v>11088</v>
      </c>
      <c r="M31" s="73">
        <v>11177.999999999989</v>
      </c>
      <c r="N31" s="73">
        <v>11262.000000000002</v>
      </c>
      <c r="O31" s="73">
        <v>11335.999999999989</v>
      </c>
      <c r="P31" s="73">
        <v>11418.999999999991</v>
      </c>
    </row>
    <row r="32" spans="1:16" s="6" customFormat="1" ht="13.95" customHeight="1" x14ac:dyDescent="0.25">
      <c r="A32" s="18" t="s">
        <v>21</v>
      </c>
      <c r="B32" s="42">
        <v>82</v>
      </c>
      <c r="C32" s="42">
        <v>71</v>
      </c>
      <c r="D32" s="9">
        <v>66</v>
      </c>
      <c r="E32" s="47">
        <v>59</v>
      </c>
      <c r="F32" s="9">
        <v>43</v>
      </c>
      <c r="G32" s="13">
        <f t="shared" si="2"/>
        <v>18.730013704888119</v>
      </c>
      <c r="H32" s="13">
        <f t="shared" si="2"/>
        <v>16.023470999774307</v>
      </c>
      <c r="I32" s="13">
        <f t="shared" si="2"/>
        <v>14.748603351955296</v>
      </c>
      <c r="J32" s="13">
        <f t="shared" si="2"/>
        <v>13.041556145004416</v>
      </c>
      <c r="K32" s="8">
        <f t="shared" si="2"/>
        <v>9.4174332019272828</v>
      </c>
      <c r="L32" s="74">
        <v>4377.99999999999</v>
      </c>
      <c r="M32" s="73">
        <v>4431.0000000000027</v>
      </c>
      <c r="N32" s="73">
        <v>4475.0000000000036</v>
      </c>
      <c r="O32" s="73">
        <v>4524.0000000000018</v>
      </c>
      <c r="P32" s="73">
        <v>4566.0000000000027</v>
      </c>
    </row>
    <row r="33" spans="1:16" s="6" customFormat="1" ht="13.95" customHeight="1" x14ac:dyDescent="0.25">
      <c r="A33" s="18" t="s">
        <v>97</v>
      </c>
      <c r="B33" s="39">
        <v>93</v>
      </c>
      <c r="C33" s="39">
        <v>95</v>
      </c>
      <c r="D33" s="9">
        <v>87</v>
      </c>
      <c r="E33" s="47">
        <v>96</v>
      </c>
      <c r="F33" s="9">
        <v>70</v>
      </c>
      <c r="G33" s="13">
        <f t="shared" si="2"/>
        <v>25.719026548672584</v>
      </c>
      <c r="H33" s="13">
        <f t="shared" si="2"/>
        <v>25.428265524625289</v>
      </c>
      <c r="I33" s="13">
        <f t="shared" si="2"/>
        <v>22.620904836193461</v>
      </c>
      <c r="J33" s="13">
        <f t="shared" si="2"/>
        <v>24.205748865355499</v>
      </c>
      <c r="K33" s="8">
        <f t="shared" si="2"/>
        <v>17.186349128406597</v>
      </c>
      <c r="L33" s="74">
        <v>3615.9999999999973</v>
      </c>
      <c r="M33" s="73">
        <v>3735.9999999999968</v>
      </c>
      <c r="N33" s="73">
        <v>3845.9999999999982</v>
      </c>
      <c r="O33" s="73">
        <v>3966.0000000000041</v>
      </c>
      <c r="P33" s="73">
        <v>4072.9999999999955</v>
      </c>
    </row>
    <row r="34" spans="1:16" s="6" customFormat="1" ht="13.95" customHeight="1" x14ac:dyDescent="0.25">
      <c r="A34" s="28"/>
      <c r="B34" s="9"/>
      <c r="C34" s="9"/>
      <c r="D34" s="9"/>
      <c r="E34" s="47"/>
      <c r="F34" s="9"/>
      <c r="G34" s="13"/>
      <c r="H34" s="13"/>
      <c r="I34" s="13"/>
      <c r="J34" s="13"/>
      <c r="K34" s="8"/>
      <c r="L34" s="74"/>
      <c r="M34" s="73"/>
      <c r="N34" s="73"/>
      <c r="O34" s="73"/>
      <c r="P34" s="73"/>
    </row>
    <row r="35" spans="1:16" s="6" customFormat="1" ht="13.95" customHeight="1" x14ac:dyDescent="0.25">
      <c r="A35" s="28" t="s">
        <v>22</v>
      </c>
      <c r="B35" s="7">
        <f>SUM(B37:B50)</f>
        <v>8061</v>
      </c>
      <c r="C35" s="7">
        <f>SUM(C37:C50)</f>
        <v>7760</v>
      </c>
      <c r="D35" s="7">
        <f>SUM(D37:D50)</f>
        <v>7781</v>
      </c>
      <c r="E35" s="20">
        <f>SUM(E37:E50)</f>
        <v>7490</v>
      </c>
      <c r="F35" s="7">
        <f>SUM(F37:F50)</f>
        <v>6803</v>
      </c>
      <c r="G35" s="13">
        <f>B35/L35*1000</f>
        <v>15.841043256797439</v>
      </c>
      <c r="H35" s="13">
        <f>C35/M35*1000</f>
        <v>15.104005481041163</v>
      </c>
      <c r="I35" s="13">
        <f>D35/N35*1000</f>
        <v>14.996106909657176</v>
      </c>
      <c r="J35" s="13">
        <f>E35/O35*1000</f>
        <v>14.291002201844664</v>
      </c>
      <c r="K35" s="8">
        <f>F35/P35*1000</f>
        <v>12.860162042200537</v>
      </c>
      <c r="L35" s="74">
        <v>508868</v>
      </c>
      <c r="M35" s="73">
        <v>513771</v>
      </c>
      <c r="N35" s="73">
        <v>518868</v>
      </c>
      <c r="O35" s="73">
        <v>524106</v>
      </c>
      <c r="P35" s="73">
        <v>528998</v>
      </c>
    </row>
    <row r="36" spans="1:16" s="6" customFormat="1" ht="13.95" customHeight="1" x14ac:dyDescent="0.25">
      <c r="A36" s="28"/>
      <c r="B36" s="9"/>
      <c r="C36" s="9"/>
      <c r="D36" s="9"/>
      <c r="E36" s="47"/>
      <c r="F36" s="9"/>
      <c r="G36" s="13"/>
      <c r="H36" s="13"/>
      <c r="I36" s="13"/>
      <c r="J36" s="13"/>
      <c r="K36" s="8"/>
      <c r="L36" s="74"/>
      <c r="M36" s="73"/>
      <c r="N36" s="73"/>
      <c r="O36" s="73"/>
      <c r="P36" s="73"/>
    </row>
    <row r="37" spans="1:16" s="6" customFormat="1" ht="13.95" customHeight="1" x14ac:dyDescent="0.25">
      <c r="A37" s="18" t="s">
        <v>23</v>
      </c>
      <c r="B37" s="42">
        <v>331</v>
      </c>
      <c r="C37" s="42">
        <v>367</v>
      </c>
      <c r="D37" s="9">
        <v>399</v>
      </c>
      <c r="E37" s="9">
        <v>355</v>
      </c>
      <c r="F37" s="60">
        <v>319</v>
      </c>
      <c r="G37" s="13">
        <f t="shared" ref="G37:G50" si="3">B37/L37*1000</f>
        <v>16.307025322691864</v>
      </c>
      <c r="H37" s="13">
        <f t="shared" ref="H37:H50" si="4">C37/M37*1000</f>
        <v>17.878020265003897</v>
      </c>
      <c r="I37" s="13">
        <f t="shared" ref="I37:I50" si="5">D37/N37*1000</f>
        <v>19.203927419743003</v>
      </c>
      <c r="J37" s="13">
        <f t="shared" ref="J37:J50" si="6">E37/O37*1000</f>
        <v>16.888677450047592</v>
      </c>
      <c r="K37" s="8">
        <f t="shared" ref="K37:K50" si="7">F37/P37*1000</f>
        <v>15.011058303138682</v>
      </c>
      <c r="L37" s="74">
        <v>20298.000000000036</v>
      </c>
      <c r="M37" s="73">
        <v>20528</v>
      </c>
      <c r="N37" s="73">
        <v>20776.999999999982</v>
      </c>
      <c r="O37" s="73">
        <v>21019.999999999978</v>
      </c>
      <c r="P37" s="73">
        <v>21250.999999999993</v>
      </c>
    </row>
    <row r="38" spans="1:16" s="6" customFormat="1" ht="13.95" customHeight="1" x14ac:dyDescent="0.25">
      <c r="A38" s="18" t="s">
        <v>24</v>
      </c>
      <c r="B38" s="42">
        <v>1002</v>
      </c>
      <c r="C38" s="42">
        <v>1004</v>
      </c>
      <c r="D38" s="9">
        <v>1038</v>
      </c>
      <c r="E38" s="9">
        <v>998</v>
      </c>
      <c r="F38" s="60">
        <v>843</v>
      </c>
      <c r="G38" s="13">
        <f t="shared" si="3"/>
        <v>16.127993819211966</v>
      </c>
      <c r="H38" s="13">
        <f t="shared" si="4"/>
        <v>16.143295869310045</v>
      </c>
      <c r="I38" s="13">
        <f t="shared" si="5"/>
        <v>16.668272473263325</v>
      </c>
      <c r="J38" s="13">
        <f t="shared" si="6"/>
        <v>16.001026117907344</v>
      </c>
      <c r="K38" s="8">
        <f t="shared" si="7"/>
        <v>13.503339794005976</v>
      </c>
      <c r="L38" s="74">
        <v>62127.999999999935</v>
      </c>
      <c r="M38" s="73">
        <v>62193.000000000015</v>
      </c>
      <c r="N38" s="73">
        <v>62273.999999999985</v>
      </c>
      <c r="O38" s="73">
        <v>62371.000000000065</v>
      </c>
      <c r="P38" s="73">
        <v>62429.000000000065</v>
      </c>
    </row>
    <row r="39" spans="1:16" s="6" customFormat="1" ht="13.95" customHeight="1" x14ac:dyDescent="0.25">
      <c r="A39" s="18" t="s">
        <v>25</v>
      </c>
      <c r="B39" s="42">
        <v>388</v>
      </c>
      <c r="C39" s="42">
        <v>369</v>
      </c>
      <c r="D39" s="9">
        <v>375</v>
      </c>
      <c r="E39" s="9">
        <v>392</v>
      </c>
      <c r="F39" s="60">
        <v>329</v>
      </c>
      <c r="G39" s="13">
        <f t="shared" si="3"/>
        <v>17.818599311136623</v>
      </c>
      <c r="H39" s="13">
        <f t="shared" si="4"/>
        <v>16.489409241219043</v>
      </c>
      <c r="I39" s="13">
        <f t="shared" si="5"/>
        <v>16.328485587390031</v>
      </c>
      <c r="J39" s="13">
        <f t="shared" si="6"/>
        <v>16.631310988544747</v>
      </c>
      <c r="K39" s="8">
        <f t="shared" si="7"/>
        <v>13.619240799768161</v>
      </c>
      <c r="L39" s="74">
        <v>21775</v>
      </c>
      <c r="M39" s="73">
        <v>22378.000000000011</v>
      </c>
      <c r="N39" s="73">
        <v>22966.000000000036</v>
      </c>
      <c r="O39" s="73">
        <v>23570.000000000018</v>
      </c>
      <c r="P39" s="73">
        <v>24157.00000000004</v>
      </c>
    </row>
    <row r="40" spans="1:16" s="6" customFormat="1" ht="13.95" customHeight="1" x14ac:dyDescent="0.25">
      <c r="A40" s="18" t="s">
        <v>26</v>
      </c>
      <c r="B40" s="42">
        <v>483</v>
      </c>
      <c r="C40" s="42">
        <v>459</v>
      </c>
      <c r="D40" s="9">
        <v>465</v>
      </c>
      <c r="E40" s="9">
        <v>479</v>
      </c>
      <c r="F40" s="60">
        <v>465</v>
      </c>
      <c r="G40" s="13">
        <f t="shared" si="3"/>
        <v>18.976152123521782</v>
      </c>
      <c r="H40" s="13">
        <f t="shared" si="4"/>
        <v>17.864092784307633</v>
      </c>
      <c r="I40" s="13">
        <f t="shared" si="5"/>
        <v>17.920456297209807</v>
      </c>
      <c r="J40" s="13">
        <f t="shared" si="6"/>
        <v>18.27686202686202</v>
      </c>
      <c r="K40" s="8">
        <f t="shared" si="7"/>
        <v>17.580340264650282</v>
      </c>
      <c r="L40" s="74">
        <v>25453.000000000004</v>
      </c>
      <c r="M40" s="73">
        <v>25693.999999999982</v>
      </c>
      <c r="N40" s="73">
        <v>25947.999999999996</v>
      </c>
      <c r="O40" s="73">
        <v>26208.000000000007</v>
      </c>
      <c r="P40" s="73">
        <v>26450.000000000004</v>
      </c>
    </row>
    <row r="41" spans="1:16" s="6" customFormat="1" ht="13.95" customHeight="1" x14ac:dyDescent="0.25">
      <c r="A41" s="18" t="s">
        <v>27</v>
      </c>
      <c r="B41" s="42">
        <v>1155</v>
      </c>
      <c r="C41" s="42">
        <v>1079</v>
      </c>
      <c r="D41" s="9">
        <v>1069</v>
      </c>
      <c r="E41" s="9">
        <v>971</v>
      </c>
      <c r="F41" s="60">
        <v>893</v>
      </c>
      <c r="G41" s="13">
        <f t="shared" si="3"/>
        <v>15.721344277022379</v>
      </c>
      <c r="H41" s="13">
        <f t="shared" si="4"/>
        <v>14.47506103941403</v>
      </c>
      <c r="I41" s="13">
        <f t="shared" si="5"/>
        <v>14.127691067440228</v>
      </c>
      <c r="J41" s="13">
        <f t="shared" si="6"/>
        <v>12.642570699442741</v>
      </c>
      <c r="K41" s="8">
        <f t="shared" si="7"/>
        <v>11.460766446777349</v>
      </c>
      <c r="L41" s="74">
        <v>73466.999999999796</v>
      </c>
      <c r="M41" s="73">
        <v>74541.999999999956</v>
      </c>
      <c r="N41" s="73">
        <v>75667.000000000015</v>
      </c>
      <c r="O41" s="73">
        <v>76803.999999999985</v>
      </c>
      <c r="P41" s="73">
        <v>77918.000000000218</v>
      </c>
    </row>
    <row r="42" spans="1:16" s="6" customFormat="1" ht="13.95" customHeight="1" x14ac:dyDescent="0.25">
      <c r="A42" s="18" t="s">
        <v>28</v>
      </c>
      <c r="B42" s="42">
        <v>2389</v>
      </c>
      <c r="C42" s="42">
        <v>2200</v>
      </c>
      <c r="D42" s="9">
        <v>2157</v>
      </c>
      <c r="E42" s="9">
        <v>2108</v>
      </c>
      <c r="F42" s="60">
        <v>1899</v>
      </c>
      <c r="G42" s="13">
        <f t="shared" si="3"/>
        <v>13.979916670567874</v>
      </c>
      <c r="H42" s="13">
        <f t="shared" si="4"/>
        <v>12.807824416370739</v>
      </c>
      <c r="I42" s="13">
        <f t="shared" si="5"/>
        <v>12.489288278481585</v>
      </c>
      <c r="J42" s="13">
        <f t="shared" si="6"/>
        <v>12.134678816696127</v>
      </c>
      <c r="K42" s="8">
        <f t="shared" si="7"/>
        <v>10.876288659793804</v>
      </c>
      <c r="L42" s="74">
        <v>170887.9999999998</v>
      </c>
      <c r="M42" s="73">
        <v>171769.99999999985</v>
      </c>
      <c r="N42" s="73">
        <v>172708.0000000002</v>
      </c>
      <c r="O42" s="73">
        <v>173716.99999999991</v>
      </c>
      <c r="P42" s="73">
        <v>174600.00000000017</v>
      </c>
    </row>
    <row r="43" spans="1:16" s="6" customFormat="1" ht="13.95" customHeight="1" x14ac:dyDescent="0.25">
      <c r="A43" s="18" t="s">
        <v>29</v>
      </c>
      <c r="B43" s="42">
        <v>575</v>
      </c>
      <c r="C43" s="42">
        <v>558</v>
      </c>
      <c r="D43" s="9">
        <v>620</v>
      </c>
      <c r="E43" s="9">
        <v>542</v>
      </c>
      <c r="F43" s="60">
        <v>560</v>
      </c>
      <c r="G43" s="13">
        <f t="shared" si="3"/>
        <v>14.834498593947538</v>
      </c>
      <c r="H43" s="13">
        <f t="shared" si="4"/>
        <v>13.965012388317431</v>
      </c>
      <c r="I43" s="13">
        <f t="shared" si="5"/>
        <v>15.059143571931711</v>
      </c>
      <c r="J43" s="13">
        <f t="shared" si="6"/>
        <v>12.791164184740291</v>
      </c>
      <c r="K43" s="8">
        <f t="shared" si="7"/>
        <v>12.865577687412415</v>
      </c>
      <c r="L43" s="74">
        <v>38760.999999999964</v>
      </c>
      <c r="M43" s="73">
        <v>39957.000000000029</v>
      </c>
      <c r="N43" s="73">
        <v>41170.999999999971</v>
      </c>
      <c r="O43" s="73">
        <v>42372.999999999971</v>
      </c>
      <c r="P43" s="73">
        <v>43526.999999999985</v>
      </c>
    </row>
    <row r="44" spans="1:16" s="6" customFormat="1" ht="13.95" customHeight="1" x14ac:dyDescent="0.25">
      <c r="A44" s="18" t="s">
        <v>30</v>
      </c>
      <c r="B44" s="42">
        <v>185</v>
      </c>
      <c r="C44" s="42">
        <v>151</v>
      </c>
      <c r="D44" s="9">
        <v>130</v>
      </c>
      <c r="E44" s="9">
        <v>112</v>
      </c>
      <c r="F44" s="60">
        <v>113</v>
      </c>
      <c r="G44" s="13">
        <f t="shared" si="3"/>
        <v>17.022451232977541</v>
      </c>
      <c r="H44" s="13">
        <f t="shared" si="4"/>
        <v>13.895279285911483</v>
      </c>
      <c r="I44" s="13">
        <f t="shared" si="5"/>
        <v>11.957321559970566</v>
      </c>
      <c r="J44" s="13">
        <f t="shared" si="6"/>
        <v>10.289389067524121</v>
      </c>
      <c r="K44" s="8">
        <f t="shared" si="7"/>
        <v>10.374586852735955</v>
      </c>
      <c r="L44" s="74">
        <v>10868.000000000005</v>
      </c>
      <c r="M44" s="73">
        <v>10866.999999999993</v>
      </c>
      <c r="N44" s="73">
        <v>10872</v>
      </c>
      <c r="O44" s="73">
        <v>10884.999999999995</v>
      </c>
      <c r="P44" s="73">
        <v>10891.999999999996</v>
      </c>
    </row>
    <row r="45" spans="1:16" s="6" customFormat="1" ht="13.95" customHeight="1" x14ac:dyDescent="0.25">
      <c r="A45" s="18" t="s">
        <v>31</v>
      </c>
      <c r="B45" s="42">
        <v>72</v>
      </c>
      <c r="C45" s="42">
        <v>87</v>
      </c>
      <c r="D45" s="9">
        <v>76</v>
      </c>
      <c r="E45" s="9">
        <v>63</v>
      </c>
      <c r="F45" s="60">
        <v>60</v>
      </c>
      <c r="G45" s="13">
        <f t="shared" si="3"/>
        <v>15.000000000000014</v>
      </c>
      <c r="H45" s="13">
        <f t="shared" si="4"/>
        <v>18.057285180572848</v>
      </c>
      <c r="I45" s="13">
        <f t="shared" si="5"/>
        <v>15.699235695104335</v>
      </c>
      <c r="J45" s="13">
        <f t="shared" si="6"/>
        <v>12.944318882268337</v>
      </c>
      <c r="K45" s="8">
        <f t="shared" si="7"/>
        <v>12.262415695892091</v>
      </c>
      <c r="L45" s="74">
        <v>4799.9999999999955</v>
      </c>
      <c r="M45" s="73">
        <v>4818.0000000000009</v>
      </c>
      <c r="N45" s="73">
        <v>4840.9999999999945</v>
      </c>
      <c r="O45" s="73">
        <v>4867</v>
      </c>
      <c r="P45" s="73">
        <v>4893</v>
      </c>
    </row>
    <row r="46" spans="1:16" s="6" customFormat="1" ht="13.95" customHeight="1" x14ac:dyDescent="0.25">
      <c r="A46" s="18" t="s">
        <v>32</v>
      </c>
      <c r="B46" s="42">
        <v>443</v>
      </c>
      <c r="C46" s="42">
        <v>495</v>
      </c>
      <c r="D46" s="9">
        <v>483</v>
      </c>
      <c r="E46" s="9">
        <v>468</v>
      </c>
      <c r="F46" s="60">
        <v>391</v>
      </c>
      <c r="G46" s="13">
        <f t="shared" si="3"/>
        <v>18.187789957712383</v>
      </c>
      <c r="H46" s="13">
        <f t="shared" si="4"/>
        <v>20.17443756113467</v>
      </c>
      <c r="I46" s="13">
        <f t="shared" si="5"/>
        <v>19.53330367614349</v>
      </c>
      <c r="J46" s="13">
        <f t="shared" si="6"/>
        <v>18.777082330284038</v>
      </c>
      <c r="K46" s="8">
        <f t="shared" si="7"/>
        <v>15.576448091785544</v>
      </c>
      <c r="L46" s="74">
        <v>24356.999999999975</v>
      </c>
      <c r="M46" s="73">
        <v>24535.999999999989</v>
      </c>
      <c r="N46" s="73">
        <v>24726.999999999996</v>
      </c>
      <c r="O46" s="73">
        <v>24924.000000000036</v>
      </c>
      <c r="P46" s="73">
        <v>25101.999999999953</v>
      </c>
    </row>
    <row r="47" spans="1:16" s="6" customFormat="1" ht="13.95" customHeight="1" x14ac:dyDescent="0.25">
      <c r="A47" s="18" t="s">
        <v>33</v>
      </c>
      <c r="B47" s="42">
        <v>122</v>
      </c>
      <c r="C47" s="42">
        <v>118</v>
      </c>
      <c r="D47" s="9">
        <v>113</v>
      </c>
      <c r="E47" s="9">
        <v>118</v>
      </c>
      <c r="F47" s="60">
        <v>116</v>
      </c>
      <c r="G47" s="13">
        <f t="shared" si="3"/>
        <v>16.32980859322716</v>
      </c>
      <c r="H47" s="13">
        <f t="shared" si="4"/>
        <v>15.681063122923593</v>
      </c>
      <c r="I47" s="13">
        <f t="shared" si="5"/>
        <v>14.897824653922193</v>
      </c>
      <c r="J47" s="13">
        <f t="shared" si="6"/>
        <v>15.436944008372574</v>
      </c>
      <c r="K47" s="8">
        <f t="shared" si="7"/>
        <v>15.0668918041304</v>
      </c>
      <c r="L47" s="74">
        <v>7470.9999999999936</v>
      </c>
      <c r="M47" s="73">
        <v>7524.9999999999973</v>
      </c>
      <c r="N47" s="73">
        <v>7585.0000000000109</v>
      </c>
      <c r="O47" s="73">
        <v>7644.0000000000027</v>
      </c>
      <c r="P47" s="73">
        <v>7699.0000000000036</v>
      </c>
    </row>
    <row r="48" spans="1:16" s="6" customFormat="1" ht="13.95" customHeight="1" x14ac:dyDescent="0.25">
      <c r="A48" s="18" t="s">
        <v>34</v>
      </c>
      <c r="B48" s="42">
        <v>142</v>
      </c>
      <c r="C48" s="42">
        <v>129</v>
      </c>
      <c r="D48" s="9">
        <v>137</v>
      </c>
      <c r="E48" s="9">
        <v>145</v>
      </c>
      <c r="F48" s="60">
        <v>103</v>
      </c>
      <c r="G48" s="13">
        <f t="shared" si="3"/>
        <v>16.186025304912807</v>
      </c>
      <c r="H48" s="13">
        <f t="shared" si="4"/>
        <v>14.637467377737428</v>
      </c>
      <c r="I48" s="13">
        <f t="shared" si="5"/>
        <v>15.454032712915955</v>
      </c>
      <c r="J48" s="13">
        <f t="shared" si="6"/>
        <v>16.262898160610138</v>
      </c>
      <c r="K48" s="8">
        <f t="shared" si="7"/>
        <v>11.499385955118921</v>
      </c>
      <c r="L48" s="74">
        <v>8772.9999999999964</v>
      </c>
      <c r="M48" s="73">
        <v>8813.0000000000036</v>
      </c>
      <c r="N48" s="73">
        <v>8865.0000000000036</v>
      </c>
      <c r="O48" s="73">
        <v>8916</v>
      </c>
      <c r="P48" s="73">
        <v>8956.9999999999854</v>
      </c>
    </row>
    <row r="49" spans="1:16" s="6" customFormat="1" ht="13.95" customHeight="1" x14ac:dyDescent="0.25">
      <c r="A49" s="18" t="s">
        <v>35</v>
      </c>
      <c r="B49" s="42">
        <v>255</v>
      </c>
      <c r="C49" s="42">
        <v>229</v>
      </c>
      <c r="D49" s="9">
        <v>209</v>
      </c>
      <c r="E49" s="9">
        <v>245</v>
      </c>
      <c r="F49" s="60">
        <v>242</v>
      </c>
      <c r="G49" s="13">
        <f t="shared" si="3"/>
        <v>17.755187299818957</v>
      </c>
      <c r="H49" s="13">
        <f t="shared" si="4"/>
        <v>15.841173215273892</v>
      </c>
      <c r="I49" s="13">
        <f t="shared" si="5"/>
        <v>14.361300075585778</v>
      </c>
      <c r="J49" s="13">
        <f t="shared" si="6"/>
        <v>16.717843739338093</v>
      </c>
      <c r="K49" s="8">
        <f t="shared" si="7"/>
        <v>16.410117311995695</v>
      </c>
      <c r="L49" s="74">
        <v>14362.000000000007</v>
      </c>
      <c r="M49" s="73">
        <v>14456.00000000004</v>
      </c>
      <c r="N49" s="73">
        <v>14553.000000000013</v>
      </c>
      <c r="O49" s="73">
        <v>14655.000000000015</v>
      </c>
      <c r="P49" s="73">
        <v>14746.999999999969</v>
      </c>
    </row>
    <row r="50" spans="1:16" s="6" customFormat="1" ht="13.95" customHeight="1" x14ac:dyDescent="0.25">
      <c r="A50" s="18" t="s">
        <v>96</v>
      </c>
      <c r="B50" s="42">
        <v>519</v>
      </c>
      <c r="C50" s="42">
        <v>515</v>
      </c>
      <c r="D50" s="9">
        <v>510</v>
      </c>
      <c r="E50" s="9">
        <v>494</v>
      </c>
      <c r="F50" s="60">
        <v>470</v>
      </c>
      <c r="G50" s="13">
        <f t="shared" si="3"/>
        <v>20.379314406879477</v>
      </c>
      <c r="H50" s="13">
        <f t="shared" si="4"/>
        <v>20.043589943177395</v>
      </c>
      <c r="I50" s="13">
        <f t="shared" si="5"/>
        <v>19.680481592961328</v>
      </c>
      <c r="J50" s="13">
        <f t="shared" si="6"/>
        <v>18.889568675435893</v>
      </c>
      <c r="K50" s="8">
        <f t="shared" si="7"/>
        <v>17.819229602669079</v>
      </c>
      <c r="L50" s="74">
        <v>25467.000000000018</v>
      </c>
      <c r="M50" s="73">
        <v>25694</v>
      </c>
      <c r="N50" s="73">
        <v>25914.000000000007</v>
      </c>
      <c r="O50" s="73">
        <v>26152.000000000029</v>
      </c>
      <c r="P50" s="73">
        <v>26376.000000000018</v>
      </c>
    </row>
    <row r="51" spans="1:16" s="6" customFormat="1" ht="13.95" customHeight="1" x14ac:dyDescent="0.25">
      <c r="A51" s="28"/>
      <c r="B51" s="9"/>
      <c r="C51" s="9"/>
      <c r="D51" s="9"/>
      <c r="E51" s="9"/>
      <c r="F51" s="61"/>
      <c r="G51" s="13"/>
      <c r="H51" s="13"/>
      <c r="I51" s="13"/>
      <c r="J51" s="13"/>
      <c r="K51" s="8"/>
      <c r="L51" s="74"/>
      <c r="M51" s="73"/>
      <c r="N51" s="73"/>
      <c r="O51" s="73"/>
      <c r="P51" s="73"/>
    </row>
    <row r="52" spans="1:16" s="6" customFormat="1" ht="13.95" customHeight="1" x14ac:dyDescent="0.25">
      <c r="A52" s="28" t="s">
        <v>36</v>
      </c>
      <c r="B52" s="7">
        <f>SUM(B54:B56)</f>
        <v>1087</v>
      </c>
      <c r="C52" s="7">
        <f>SUM(C54:C56)</f>
        <v>1207</v>
      </c>
      <c r="D52" s="7">
        <f>SUM(D54:D56)</f>
        <v>1061</v>
      </c>
      <c r="E52" s="20">
        <f>SUM(E54:E56)</f>
        <v>983</v>
      </c>
      <c r="F52" s="7">
        <f>SUM(F54:F56)</f>
        <v>1038</v>
      </c>
      <c r="G52" s="13">
        <f>B52/L52*1000</f>
        <v>19.845906667640403</v>
      </c>
      <c r="H52" s="13">
        <f>C52/M52*1000</f>
        <v>21.769713584878438</v>
      </c>
      <c r="I52" s="13">
        <f>D52/N52*1000</f>
        <v>18.935270287152214</v>
      </c>
      <c r="J52" s="13">
        <f>E52/O52*1000</f>
        <v>17.449497639081194</v>
      </c>
      <c r="K52" s="8">
        <f>F52/P52*1000</f>
        <v>18.349921332225502</v>
      </c>
      <c r="L52" s="74">
        <v>54772</v>
      </c>
      <c r="M52" s="73">
        <v>55444</v>
      </c>
      <c r="N52" s="73">
        <v>56033</v>
      </c>
      <c r="O52" s="73">
        <v>56334</v>
      </c>
      <c r="P52" s="73">
        <v>56567</v>
      </c>
    </row>
    <row r="53" spans="1:16" s="6" customFormat="1" ht="13.95" customHeight="1" x14ac:dyDescent="0.25">
      <c r="A53" s="28"/>
      <c r="B53" s="9"/>
      <c r="C53" s="9"/>
      <c r="D53" s="9"/>
      <c r="E53" s="47"/>
      <c r="F53" s="54"/>
      <c r="G53" s="13"/>
      <c r="H53" s="13"/>
      <c r="I53" s="13"/>
      <c r="J53" s="13"/>
      <c r="K53" s="8"/>
      <c r="L53" s="74"/>
      <c r="M53" s="73"/>
      <c r="N53" s="73"/>
      <c r="O53" s="73"/>
      <c r="P53" s="73"/>
    </row>
    <row r="54" spans="1:16" s="6" customFormat="1" ht="13.95" customHeight="1" x14ac:dyDescent="0.25">
      <c r="A54" s="18" t="s">
        <v>37</v>
      </c>
      <c r="B54" s="42">
        <v>253</v>
      </c>
      <c r="C54" s="42">
        <v>367</v>
      </c>
      <c r="D54" s="9">
        <v>266</v>
      </c>
      <c r="E54" s="47">
        <v>261</v>
      </c>
      <c r="F54" s="54">
        <v>281</v>
      </c>
      <c r="G54" s="13">
        <f t="shared" ref="G54:K56" si="8">B54/L54*1000</f>
        <v>18.534798534798551</v>
      </c>
      <c r="H54" s="13">
        <f t="shared" si="8"/>
        <v>26.987278476358533</v>
      </c>
      <c r="I54" s="13">
        <f t="shared" si="8"/>
        <v>19.678922837907859</v>
      </c>
      <c r="J54" s="13">
        <f t="shared" si="8"/>
        <v>19.511101143754164</v>
      </c>
      <c r="K54" s="8">
        <f t="shared" si="8"/>
        <v>21.258889393251629</v>
      </c>
      <c r="L54" s="74">
        <v>13649.999999999989</v>
      </c>
      <c r="M54" s="73">
        <v>13599.000000000011</v>
      </c>
      <c r="N54" s="73">
        <v>13516.999999999973</v>
      </c>
      <c r="O54" s="73">
        <v>13377.000000000027</v>
      </c>
      <c r="P54" s="73">
        <v>13217.999999999998</v>
      </c>
    </row>
    <row r="55" spans="1:16" s="6" customFormat="1" ht="13.95" customHeight="1" x14ac:dyDescent="0.25">
      <c r="A55" s="18" t="s">
        <v>38</v>
      </c>
      <c r="B55" s="42">
        <v>475</v>
      </c>
      <c r="C55" s="42">
        <v>463</v>
      </c>
      <c r="D55" s="9">
        <v>462</v>
      </c>
      <c r="E55" s="47">
        <v>392</v>
      </c>
      <c r="F55" s="54">
        <v>445</v>
      </c>
      <c r="G55" s="13">
        <f t="shared" si="8"/>
        <v>22.093023255813961</v>
      </c>
      <c r="H55" s="13">
        <f t="shared" si="8"/>
        <v>21.184114202049784</v>
      </c>
      <c r="I55" s="13">
        <f t="shared" si="8"/>
        <v>20.816436874831037</v>
      </c>
      <c r="J55" s="13">
        <f t="shared" si="8"/>
        <v>17.493752231345944</v>
      </c>
      <c r="K55" s="8">
        <f t="shared" si="8"/>
        <v>19.699853911195728</v>
      </c>
      <c r="L55" s="74">
        <v>21499.999999999993</v>
      </c>
      <c r="M55" s="73">
        <v>21855.999999999996</v>
      </c>
      <c r="N55" s="73">
        <v>22193.999999999996</v>
      </c>
      <c r="O55" s="73">
        <v>22408.000000000007</v>
      </c>
      <c r="P55" s="73">
        <v>22588.999999999985</v>
      </c>
    </row>
    <row r="56" spans="1:16" s="6" customFormat="1" ht="13.95" customHeight="1" x14ac:dyDescent="0.25">
      <c r="A56" s="17" t="s">
        <v>77</v>
      </c>
      <c r="B56" s="43">
        <v>359</v>
      </c>
      <c r="C56" s="43">
        <v>377</v>
      </c>
      <c r="D56" s="9">
        <v>333</v>
      </c>
      <c r="E56" s="9">
        <v>330</v>
      </c>
      <c r="F56" s="54">
        <v>312</v>
      </c>
      <c r="G56" s="13">
        <f t="shared" si="8"/>
        <v>18.295790439302817</v>
      </c>
      <c r="H56" s="13">
        <f t="shared" si="8"/>
        <v>18.860373205262896</v>
      </c>
      <c r="I56" s="13">
        <f t="shared" si="8"/>
        <v>16.386182462356093</v>
      </c>
      <c r="J56" s="13">
        <f t="shared" si="8"/>
        <v>16.059175628984363</v>
      </c>
      <c r="K56" s="8">
        <f t="shared" si="8"/>
        <v>15.028901734104057</v>
      </c>
      <c r="L56" s="74">
        <v>19622.000000000007</v>
      </c>
      <c r="M56" s="73">
        <v>19988.999999999996</v>
      </c>
      <c r="N56" s="73">
        <v>20321.999999999967</v>
      </c>
      <c r="O56" s="73">
        <v>20549.000000000022</v>
      </c>
      <c r="P56" s="73">
        <v>20759.999999999985</v>
      </c>
    </row>
    <row r="57" spans="1:16" x14ac:dyDescent="0.25">
      <c r="A57" s="79" t="s">
        <v>108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5"/>
    </row>
    <row r="58" spans="1:16" x14ac:dyDescent="0.25">
      <c r="A58" s="79" t="s">
        <v>98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5"/>
    </row>
    <row r="59" spans="1:16" s="6" customFormat="1" ht="12.75" customHeight="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51"/>
      <c r="L59" s="74"/>
      <c r="M59" s="73"/>
      <c r="N59" s="73"/>
      <c r="O59" s="73"/>
      <c r="P59" s="73"/>
    </row>
    <row r="60" spans="1:16" s="6" customFormat="1" ht="27.75" customHeight="1" x14ac:dyDescent="0.25">
      <c r="A60" s="77" t="s">
        <v>107</v>
      </c>
      <c r="B60" s="78" t="s">
        <v>0</v>
      </c>
      <c r="C60" s="78"/>
      <c r="D60" s="78"/>
      <c r="E60" s="78"/>
      <c r="F60" s="78"/>
      <c r="G60" s="78"/>
      <c r="H60" s="78"/>
      <c r="I60" s="78"/>
      <c r="J60" s="78"/>
      <c r="K60" s="81"/>
      <c r="L60" s="74"/>
      <c r="M60" s="73"/>
      <c r="N60" s="73"/>
      <c r="O60" s="73"/>
      <c r="P60" s="73"/>
    </row>
    <row r="61" spans="1:16" s="6" customFormat="1" ht="27.75" customHeight="1" x14ac:dyDescent="0.25">
      <c r="A61" s="78"/>
      <c r="B61" s="77" t="s">
        <v>1</v>
      </c>
      <c r="C61" s="77"/>
      <c r="D61" s="77"/>
      <c r="E61" s="77"/>
      <c r="F61" s="77"/>
      <c r="G61" s="77" t="s">
        <v>2</v>
      </c>
      <c r="H61" s="77"/>
      <c r="I61" s="77"/>
      <c r="J61" s="77"/>
      <c r="K61" s="80"/>
      <c r="L61" s="74"/>
      <c r="M61" s="73"/>
      <c r="N61" s="73"/>
      <c r="O61" s="73"/>
      <c r="P61" s="73"/>
    </row>
    <row r="62" spans="1:16" s="6" customFormat="1" ht="27.75" customHeight="1" x14ac:dyDescent="0.25">
      <c r="A62" s="78"/>
      <c r="B62" s="63">
        <v>2020</v>
      </c>
      <c r="C62" s="63">
        <v>2021</v>
      </c>
      <c r="D62" s="63">
        <v>2022</v>
      </c>
      <c r="E62" s="63">
        <v>2023</v>
      </c>
      <c r="F62" s="63">
        <v>2024</v>
      </c>
      <c r="G62" s="63">
        <v>2020</v>
      </c>
      <c r="H62" s="63">
        <v>2021</v>
      </c>
      <c r="I62" s="63">
        <v>2022</v>
      </c>
      <c r="J62" s="63">
        <v>2023</v>
      </c>
      <c r="K62" s="65">
        <v>2024</v>
      </c>
      <c r="L62" s="74"/>
      <c r="M62" s="73"/>
      <c r="N62" s="73"/>
      <c r="O62" s="73"/>
      <c r="P62" s="73"/>
    </row>
    <row r="63" spans="1:16" s="11" customFormat="1" ht="12" customHeight="1" x14ac:dyDescent="0.25">
      <c r="A63" s="26"/>
      <c r="B63" s="14"/>
      <c r="C63" s="14"/>
      <c r="D63" s="4"/>
      <c r="F63" s="4"/>
      <c r="G63" s="56"/>
      <c r="H63" s="19"/>
      <c r="I63" s="4"/>
      <c r="J63" s="52"/>
      <c r="K63" s="55"/>
      <c r="L63" s="74"/>
      <c r="M63" s="74"/>
      <c r="N63" s="74"/>
      <c r="O63" s="74"/>
      <c r="P63" s="74"/>
    </row>
    <row r="64" spans="1:16" s="6" customFormat="1" ht="14.25" customHeight="1" x14ac:dyDescent="0.25">
      <c r="A64" s="28" t="s">
        <v>39</v>
      </c>
      <c r="B64" s="7">
        <f>SUM(B66:B72)</f>
        <v>1554</v>
      </c>
      <c r="C64" s="7">
        <f>SUM(C66:C72)</f>
        <v>1421</v>
      </c>
      <c r="D64" s="7">
        <f>SUM(D66:D72)</f>
        <v>1458</v>
      </c>
      <c r="E64" s="20">
        <f>SUM(E66:E72)</f>
        <v>1454</v>
      </c>
      <c r="F64" s="7">
        <f>SUM(F66:F72)</f>
        <v>1260</v>
      </c>
      <c r="G64" s="13">
        <f>B64/L64*1000</f>
        <v>12.090562514588035</v>
      </c>
      <c r="H64" s="13">
        <f>C64/M64*1000</f>
        <v>11.025332660899251</v>
      </c>
      <c r="I64" s="13">
        <f>D64/N64*1000</f>
        <v>11.281598922909074</v>
      </c>
      <c r="J64" s="13">
        <f>E64/O64*1000</f>
        <v>11.215933722625484</v>
      </c>
      <c r="K64" s="8">
        <f>F64/P64*1000</f>
        <v>9.6884323193799418</v>
      </c>
      <c r="L64" s="74">
        <v>128530</v>
      </c>
      <c r="M64" s="73">
        <v>128885</v>
      </c>
      <c r="N64" s="73">
        <v>129237</v>
      </c>
      <c r="O64" s="73">
        <v>129637</v>
      </c>
      <c r="P64" s="73">
        <v>130052</v>
      </c>
    </row>
    <row r="65" spans="1:16" s="6" customFormat="1" ht="14.25" customHeight="1" x14ac:dyDescent="0.25">
      <c r="A65" s="28"/>
      <c r="B65" s="9"/>
      <c r="C65" s="9"/>
      <c r="D65" s="9"/>
      <c r="E65" s="21"/>
      <c r="F65" s="9"/>
      <c r="G65" s="13"/>
      <c r="H65" s="13"/>
      <c r="I65" s="13"/>
      <c r="J65" s="13"/>
      <c r="K65" s="8"/>
      <c r="L65" s="74"/>
      <c r="M65" s="73"/>
      <c r="N65" s="73"/>
      <c r="O65" s="73"/>
      <c r="P65" s="73"/>
    </row>
    <row r="66" spans="1:16" s="6" customFormat="1" ht="14.25" customHeight="1" x14ac:dyDescent="0.25">
      <c r="A66" s="17" t="s">
        <v>40</v>
      </c>
      <c r="B66" s="44">
        <v>798</v>
      </c>
      <c r="C66" s="44">
        <v>719</v>
      </c>
      <c r="D66" s="9">
        <v>731</v>
      </c>
      <c r="E66" s="21">
        <v>695</v>
      </c>
      <c r="F66" s="9">
        <v>654</v>
      </c>
      <c r="G66" s="13">
        <f t="shared" ref="G66:K72" si="9">B66/L66*1000</f>
        <v>12.597082780829695</v>
      </c>
      <c r="H66" s="13">
        <f t="shared" si="9"/>
        <v>11.256888777555094</v>
      </c>
      <c r="I66" s="13">
        <f t="shared" si="9"/>
        <v>11.356751130237537</v>
      </c>
      <c r="J66" s="13">
        <f t="shared" si="9"/>
        <v>10.707297909380832</v>
      </c>
      <c r="K66" s="8">
        <f t="shared" si="9"/>
        <v>9.9967900215527141</v>
      </c>
      <c r="L66" s="74">
        <v>63348.000000000036</v>
      </c>
      <c r="M66" s="73">
        <v>63872.000000000087</v>
      </c>
      <c r="N66" s="73">
        <v>64367.000000000036</v>
      </c>
      <c r="O66" s="73">
        <v>64908.999999999956</v>
      </c>
      <c r="P66" s="73">
        <v>65420.999999999985</v>
      </c>
    </row>
    <row r="67" spans="1:16" s="6" customFormat="1" ht="14.25" customHeight="1" x14ac:dyDescent="0.25">
      <c r="A67" s="17" t="s">
        <v>41</v>
      </c>
      <c r="B67" s="44">
        <v>81</v>
      </c>
      <c r="C67" s="44">
        <v>86</v>
      </c>
      <c r="D67" s="9">
        <v>99</v>
      </c>
      <c r="E67" s="21">
        <v>67</v>
      </c>
      <c r="F67" s="9">
        <v>54</v>
      </c>
      <c r="G67" s="13">
        <f t="shared" si="9"/>
        <v>11.029411764705888</v>
      </c>
      <c r="H67" s="13">
        <f t="shared" si="9"/>
        <v>11.919611919611935</v>
      </c>
      <c r="I67" s="13">
        <f t="shared" si="9"/>
        <v>13.963328631875902</v>
      </c>
      <c r="J67" s="13">
        <f t="shared" si="9"/>
        <v>9.5947300587140383</v>
      </c>
      <c r="K67" s="8">
        <f t="shared" si="9"/>
        <v>7.8534031413612615</v>
      </c>
      <c r="L67" s="74">
        <v>7343.9999999999964</v>
      </c>
      <c r="M67" s="73">
        <v>7214.9999999999909</v>
      </c>
      <c r="N67" s="73">
        <v>7089.99999999999</v>
      </c>
      <c r="O67" s="73">
        <v>6982.9999999999873</v>
      </c>
      <c r="P67" s="73">
        <v>6875.9999999999955</v>
      </c>
    </row>
    <row r="68" spans="1:16" s="6" customFormat="1" ht="14.25" customHeight="1" x14ac:dyDescent="0.25">
      <c r="A68" s="17" t="s">
        <v>42</v>
      </c>
      <c r="B68" s="44">
        <v>79</v>
      </c>
      <c r="C68" s="44">
        <v>73</v>
      </c>
      <c r="D68" s="9">
        <v>63</v>
      </c>
      <c r="E68" s="21">
        <v>76</v>
      </c>
      <c r="F68" s="9">
        <v>60</v>
      </c>
      <c r="G68" s="13">
        <f t="shared" si="9"/>
        <v>10.448353392408407</v>
      </c>
      <c r="H68" s="13">
        <f t="shared" si="9"/>
        <v>9.7737314232159367</v>
      </c>
      <c r="I68" s="13">
        <f t="shared" si="9"/>
        <v>8.5308056872037916</v>
      </c>
      <c r="J68" s="13">
        <f t="shared" si="9"/>
        <v>10.409532940693055</v>
      </c>
      <c r="K68" s="8">
        <f t="shared" si="9"/>
        <v>8.2884376295068325</v>
      </c>
      <c r="L68" s="74">
        <v>7561.0000000000036</v>
      </c>
      <c r="M68" s="73">
        <v>7469.0000000000164</v>
      </c>
      <c r="N68" s="73">
        <v>7385</v>
      </c>
      <c r="O68" s="73">
        <v>7301.0000000000009</v>
      </c>
      <c r="P68" s="73">
        <v>7239.0000000000036</v>
      </c>
    </row>
    <row r="69" spans="1:16" s="6" customFormat="1" ht="14.25" customHeight="1" x14ac:dyDescent="0.25">
      <c r="A69" s="17" t="s">
        <v>43</v>
      </c>
      <c r="B69" s="44">
        <v>188</v>
      </c>
      <c r="C69" s="44">
        <v>174</v>
      </c>
      <c r="D69" s="9">
        <v>183</v>
      </c>
      <c r="E69" s="21">
        <v>186</v>
      </c>
      <c r="F69" s="9">
        <v>162</v>
      </c>
      <c r="G69" s="13">
        <f t="shared" si="9"/>
        <v>10.941683156791983</v>
      </c>
      <c r="H69" s="13">
        <f t="shared" si="9"/>
        <v>10.152284263959404</v>
      </c>
      <c r="I69" s="13">
        <f t="shared" si="9"/>
        <v>10.699251637043936</v>
      </c>
      <c r="J69" s="13">
        <f t="shared" si="9"/>
        <v>10.893118594436313</v>
      </c>
      <c r="K69" s="8">
        <f t="shared" si="9"/>
        <v>9.5036958817318098</v>
      </c>
      <c r="L69" s="74">
        <v>17182.000000000015</v>
      </c>
      <c r="M69" s="73">
        <v>17138.999999999978</v>
      </c>
      <c r="N69" s="73">
        <v>17104.000000000047</v>
      </c>
      <c r="O69" s="73">
        <v>17074.999999999996</v>
      </c>
      <c r="P69" s="73">
        <v>17045.999999999953</v>
      </c>
    </row>
    <row r="70" spans="1:16" s="6" customFormat="1" ht="14.25" customHeight="1" x14ac:dyDescent="0.25">
      <c r="A70" s="17" t="s">
        <v>44</v>
      </c>
      <c r="B70" s="44">
        <v>131</v>
      </c>
      <c r="C70" s="44">
        <v>106</v>
      </c>
      <c r="D70" s="9">
        <v>117</v>
      </c>
      <c r="E70" s="21">
        <v>118</v>
      </c>
      <c r="F70" s="9">
        <v>106</v>
      </c>
      <c r="G70" s="13">
        <f t="shared" si="9"/>
        <v>12.820512820512796</v>
      </c>
      <c r="H70" s="13">
        <f t="shared" si="9"/>
        <v>10.348530703895312</v>
      </c>
      <c r="I70" s="13">
        <f t="shared" si="9"/>
        <v>11.395733904743359</v>
      </c>
      <c r="J70" s="13">
        <f t="shared" si="9"/>
        <v>11.465215701515769</v>
      </c>
      <c r="K70" s="8">
        <f t="shared" si="9"/>
        <v>10.271317829457361</v>
      </c>
      <c r="L70" s="74">
        <v>10218.00000000002</v>
      </c>
      <c r="M70" s="73">
        <v>10243.000000000031</v>
      </c>
      <c r="N70" s="73">
        <v>10266.999999999993</v>
      </c>
      <c r="O70" s="73">
        <v>10291.999999999975</v>
      </c>
      <c r="P70" s="73">
        <v>10320.000000000004</v>
      </c>
    </row>
    <row r="71" spans="1:16" s="6" customFormat="1" ht="14.25" customHeight="1" x14ac:dyDescent="0.25">
      <c r="A71" s="17" t="s">
        <v>45</v>
      </c>
      <c r="B71" s="44">
        <v>134</v>
      </c>
      <c r="C71" s="44">
        <v>137</v>
      </c>
      <c r="D71" s="9">
        <v>152</v>
      </c>
      <c r="E71" s="21">
        <v>163</v>
      </c>
      <c r="F71" s="9">
        <v>118</v>
      </c>
      <c r="G71" s="13">
        <f t="shared" si="9"/>
        <v>9.6876807403123149</v>
      </c>
      <c r="H71" s="13">
        <f t="shared" si="9"/>
        <v>9.9124520656971349</v>
      </c>
      <c r="I71" s="13">
        <f t="shared" si="9"/>
        <v>11.011301072153026</v>
      </c>
      <c r="J71" s="13">
        <f t="shared" si="9"/>
        <v>11.821016752483871</v>
      </c>
      <c r="K71" s="8">
        <f t="shared" si="9"/>
        <v>8.5643779939033386</v>
      </c>
      <c r="L71" s="74">
        <v>13832.000000000005</v>
      </c>
      <c r="M71" s="73">
        <v>13820.999999999989</v>
      </c>
      <c r="N71" s="73">
        <v>13803.999999999965</v>
      </c>
      <c r="O71" s="73">
        <v>13788.999999999993</v>
      </c>
      <c r="P71" s="73">
        <v>13777.999999999978</v>
      </c>
    </row>
    <row r="72" spans="1:16" s="6" customFormat="1" ht="14.25" customHeight="1" x14ac:dyDescent="0.25">
      <c r="A72" s="18" t="s">
        <v>46</v>
      </c>
      <c r="B72" s="44">
        <v>143</v>
      </c>
      <c r="C72" s="44">
        <v>126</v>
      </c>
      <c r="D72" s="9">
        <v>113</v>
      </c>
      <c r="E72" s="21">
        <v>149</v>
      </c>
      <c r="F72" s="9">
        <v>106</v>
      </c>
      <c r="G72" s="13">
        <f t="shared" si="9"/>
        <v>15.809839690436686</v>
      </c>
      <c r="H72" s="13">
        <f t="shared" si="9"/>
        <v>13.806706114398422</v>
      </c>
      <c r="I72" s="13">
        <f t="shared" si="9"/>
        <v>12.255965292841649</v>
      </c>
      <c r="J72" s="13">
        <f t="shared" si="9"/>
        <v>16.042204995693353</v>
      </c>
      <c r="K72" s="8">
        <f t="shared" si="9"/>
        <v>11.310285958173273</v>
      </c>
      <c r="L72" s="74">
        <v>9045.0000000000109</v>
      </c>
      <c r="M72" s="73">
        <v>9126</v>
      </c>
      <c r="N72" s="73">
        <v>9220</v>
      </c>
      <c r="O72" s="73">
        <v>9288.0000000000073</v>
      </c>
      <c r="P72" s="73">
        <v>9372.0000000000073</v>
      </c>
    </row>
    <row r="73" spans="1:16" s="6" customFormat="1" ht="14.25" customHeight="1" x14ac:dyDescent="0.25">
      <c r="A73" s="28"/>
      <c r="B73" s="9"/>
      <c r="C73" s="9"/>
      <c r="D73" s="9"/>
      <c r="E73" s="21"/>
      <c r="F73" s="9"/>
      <c r="G73" s="13"/>
      <c r="H73" s="13"/>
      <c r="I73" s="13"/>
      <c r="J73" s="13"/>
      <c r="K73" s="8"/>
      <c r="L73" s="74"/>
      <c r="M73" s="73"/>
      <c r="N73" s="73"/>
      <c r="O73" s="73"/>
      <c r="P73" s="73"/>
    </row>
    <row r="74" spans="1:16" s="6" customFormat="1" ht="14.25" customHeight="1" x14ac:dyDescent="0.25">
      <c r="A74" s="28" t="s">
        <v>47</v>
      </c>
      <c r="B74" s="7">
        <f>SUM(B76:B82)</f>
        <v>1167</v>
      </c>
      <c r="C74" s="7">
        <f>SUM(C76:C82)</f>
        <v>1038</v>
      </c>
      <c r="D74" s="7">
        <f>SUM(D76:D82)</f>
        <v>1086</v>
      </c>
      <c r="E74" s="20">
        <f>SUM(E76:E82)</f>
        <v>1040</v>
      </c>
      <c r="F74" s="7">
        <f>SUM(F76:F82)</f>
        <v>947</v>
      </c>
      <c r="G74" s="13">
        <f>B74/L74*1000</f>
        <v>11.277214614960911</v>
      </c>
      <c r="H74" s="13">
        <f>C74/M74*1000</f>
        <v>9.992587387005786</v>
      </c>
      <c r="I74" s="13">
        <f>D74/N74*1000</f>
        <v>10.417865776447567</v>
      </c>
      <c r="J74" s="13">
        <f>E74/O74*1000</f>
        <v>9.9377932365672574</v>
      </c>
      <c r="K74" s="8">
        <f>F74/P74*1000</f>
        <v>9.0118381485287955</v>
      </c>
      <c r="L74" s="74">
        <v>103483</v>
      </c>
      <c r="M74" s="73">
        <v>103877</v>
      </c>
      <c r="N74" s="73">
        <v>104244</v>
      </c>
      <c r="O74" s="73">
        <v>104651</v>
      </c>
      <c r="P74" s="73">
        <v>105084</v>
      </c>
    </row>
    <row r="75" spans="1:16" s="6" customFormat="1" ht="14.25" customHeight="1" x14ac:dyDescent="0.25">
      <c r="A75" s="28"/>
      <c r="B75" s="9"/>
      <c r="C75" s="9"/>
      <c r="D75" s="9"/>
      <c r="E75" s="21"/>
      <c r="F75" s="9"/>
      <c r="G75" s="13"/>
      <c r="H75" s="13"/>
      <c r="I75" s="13"/>
      <c r="J75" s="13"/>
      <c r="K75" s="8"/>
      <c r="L75" s="74"/>
      <c r="M75" s="73"/>
      <c r="N75" s="73"/>
      <c r="O75" s="73"/>
      <c r="P75" s="73"/>
    </row>
    <row r="76" spans="1:16" s="6" customFormat="1" ht="14.25" customHeight="1" x14ac:dyDescent="0.25">
      <c r="A76" s="18" t="s">
        <v>48</v>
      </c>
      <c r="B76" s="44">
        <v>119</v>
      </c>
      <c r="C76" s="44">
        <v>111</v>
      </c>
      <c r="D76" s="9">
        <v>116</v>
      </c>
      <c r="E76" s="21">
        <v>118</v>
      </c>
      <c r="F76" s="9">
        <v>121</v>
      </c>
      <c r="G76" s="13">
        <f t="shared" ref="G76:K82" si="10">B76/L76*1000</f>
        <v>9.4624681933842183</v>
      </c>
      <c r="H76" s="13">
        <f t="shared" si="10"/>
        <v>8.7539432176656096</v>
      </c>
      <c r="I76" s="13">
        <f t="shared" si="10"/>
        <v>9.0738423028786137</v>
      </c>
      <c r="J76" s="13">
        <f t="shared" si="10"/>
        <v>9.1472868217054106</v>
      </c>
      <c r="K76" s="8">
        <f t="shared" si="10"/>
        <v>9.3026831706004405</v>
      </c>
      <c r="L76" s="74">
        <v>12576.000000000007</v>
      </c>
      <c r="M76" s="73">
        <v>12680.000000000009</v>
      </c>
      <c r="N76" s="73">
        <v>12783.99999999998</v>
      </c>
      <c r="O76" s="73">
        <v>12900.00000000002</v>
      </c>
      <c r="P76" s="73">
        <v>13007.000000000007</v>
      </c>
    </row>
    <row r="77" spans="1:16" s="6" customFormat="1" ht="14.25" customHeight="1" x14ac:dyDescent="0.25">
      <c r="A77" s="18" t="s">
        <v>49</v>
      </c>
      <c r="B77" s="44">
        <v>372</v>
      </c>
      <c r="C77" s="44">
        <v>320</v>
      </c>
      <c r="D77" s="9">
        <v>343</v>
      </c>
      <c r="E77" s="21">
        <v>296</v>
      </c>
      <c r="F77" s="9">
        <v>299</v>
      </c>
      <c r="G77" s="13">
        <f t="shared" si="10"/>
        <v>11.658152872230378</v>
      </c>
      <c r="H77" s="13">
        <f t="shared" si="10"/>
        <v>9.9747514104921802</v>
      </c>
      <c r="I77" s="13">
        <f t="shared" si="10"/>
        <v>10.646553062047964</v>
      </c>
      <c r="J77" s="13">
        <f t="shared" si="10"/>
        <v>9.1456820639579721</v>
      </c>
      <c r="K77" s="8">
        <f t="shared" si="10"/>
        <v>9.1906679371714937</v>
      </c>
      <c r="L77" s="74">
        <v>31909.000000000076</v>
      </c>
      <c r="M77" s="73">
        <v>32081.000000000033</v>
      </c>
      <c r="N77" s="73">
        <v>32217.000000000073</v>
      </c>
      <c r="O77" s="73">
        <v>32365.000000000025</v>
      </c>
      <c r="P77" s="73">
        <v>32532.999999999978</v>
      </c>
    </row>
    <row r="78" spans="1:16" s="6" customFormat="1" ht="14.25" customHeight="1" x14ac:dyDescent="0.25">
      <c r="A78" s="18" t="s">
        <v>50</v>
      </c>
      <c r="B78" s="44">
        <v>361</v>
      </c>
      <c r="C78" s="44">
        <v>346</v>
      </c>
      <c r="D78" s="9">
        <v>355</v>
      </c>
      <c r="E78" s="21">
        <v>357</v>
      </c>
      <c r="F78" s="9">
        <v>294</v>
      </c>
      <c r="G78" s="13">
        <f t="shared" si="10"/>
        <v>11.559768164206332</v>
      </c>
      <c r="H78" s="13">
        <f t="shared" si="10"/>
        <v>10.992153000603635</v>
      </c>
      <c r="I78" s="13">
        <f t="shared" si="10"/>
        <v>11.188150015757946</v>
      </c>
      <c r="J78" s="13">
        <f t="shared" si="10"/>
        <v>11.161132995685605</v>
      </c>
      <c r="K78" s="8">
        <f t="shared" si="10"/>
        <v>9.1196724362553478</v>
      </c>
      <c r="L78" s="74">
        <v>31229.00000000004</v>
      </c>
      <c r="M78" s="73">
        <v>31476.999999999945</v>
      </c>
      <c r="N78" s="73">
        <v>31730.000000000033</v>
      </c>
      <c r="O78" s="73">
        <v>31986.000000000018</v>
      </c>
      <c r="P78" s="73">
        <v>32238.000000000007</v>
      </c>
    </row>
    <row r="79" spans="1:16" s="6" customFormat="1" ht="14.25" customHeight="1" x14ac:dyDescent="0.25">
      <c r="A79" s="18" t="s">
        <v>51</v>
      </c>
      <c r="B79" s="44">
        <v>120</v>
      </c>
      <c r="C79" s="44">
        <v>89</v>
      </c>
      <c r="D79" s="9">
        <v>91</v>
      </c>
      <c r="E79" s="21">
        <v>109</v>
      </c>
      <c r="F79" s="9">
        <v>89</v>
      </c>
      <c r="G79" s="13">
        <f t="shared" si="10"/>
        <v>12.462353307716262</v>
      </c>
      <c r="H79" s="13">
        <f t="shared" si="10"/>
        <v>9.2872795575498142</v>
      </c>
      <c r="I79" s="13">
        <f t="shared" si="10"/>
        <v>9.5447870778267401</v>
      </c>
      <c r="J79" s="13">
        <f t="shared" si="10"/>
        <v>11.490617752477354</v>
      </c>
      <c r="K79" s="8">
        <f t="shared" si="10"/>
        <v>9.4299639754185058</v>
      </c>
      <c r="L79" s="74">
        <v>9629.0000000000091</v>
      </c>
      <c r="M79" s="73">
        <v>9583.0000000000146</v>
      </c>
      <c r="N79" s="73">
        <v>9533.9999999999854</v>
      </c>
      <c r="O79" s="73">
        <v>9485.9999999999854</v>
      </c>
      <c r="P79" s="73">
        <v>9438.0000000000146</v>
      </c>
    </row>
    <row r="80" spans="1:16" s="6" customFormat="1" ht="14.25" customHeight="1" x14ac:dyDescent="0.25">
      <c r="A80" s="18" t="s">
        <v>52</v>
      </c>
      <c r="B80" s="44">
        <v>54</v>
      </c>
      <c r="C80" s="44">
        <v>50</v>
      </c>
      <c r="D80" s="9">
        <v>57</v>
      </c>
      <c r="E80" s="21">
        <v>47</v>
      </c>
      <c r="F80" s="9">
        <v>45</v>
      </c>
      <c r="G80" s="13">
        <f t="shared" si="10"/>
        <v>10.534529847834573</v>
      </c>
      <c r="H80" s="13">
        <f t="shared" si="10"/>
        <v>9.6711798839458485</v>
      </c>
      <c r="I80" s="13">
        <f t="shared" si="10"/>
        <v>10.927914110429446</v>
      </c>
      <c r="J80" s="13">
        <f t="shared" si="10"/>
        <v>8.9217919514047068</v>
      </c>
      <c r="K80" s="8">
        <f t="shared" si="10"/>
        <v>8.4618277547950349</v>
      </c>
      <c r="L80" s="74">
        <v>5125.9999999999982</v>
      </c>
      <c r="M80" s="73">
        <v>5169.9999999999964</v>
      </c>
      <c r="N80" s="73">
        <v>5216</v>
      </c>
      <c r="O80" s="73">
        <v>5268</v>
      </c>
      <c r="P80" s="73">
        <v>5318</v>
      </c>
    </row>
    <row r="81" spans="1:16" s="6" customFormat="1" ht="14.25" customHeight="1" x14ac:dyDescent="0.25">
      <c r="A81" s="18" t="s">
        <v>53</v>
      </c>
      <c r="B81" s="44">
        <v>26</v>
      </c>
      <c r="C81" s="44">
        <v>25</v>
      </c>
      <c r="D81" s="9">
        <v>34</v>
      </c>
      <c r="E81" s="21">
        <v>21</v>
      </c>
      <c r="F81" s="9">
        <v>19</v>
      </c>
      <c r="G81" s="13">
        <f t="shared" si="10"/>
        <v>7.9681274900398371</v>
      </c>
      <c r="H81" s="13">
        <f t="shared" si="10"/>
        <v>7.7184316146959002</v>
      </c>
      <c r="I81" s="13">
        <f t="shared" si="10"/>
        <v>10.568852968604297</v>
      </c>
      <c r="J81" s="13">
        <f t="shared" si="10"/>
        <v>6.5584009993753964</v>
      </c>
      <c r="K81" s="8">
        <f t="shared" si="10"/>
        <v>5.972964476579695</v>
      </c>
      <c r="L81" s="74">
        <v>3263.0000000000018</v>
      </c>
      <c r="M81" s="73">
        <v>3238.9999999999973</v>
      </c>
      <c r="N81" s="73">
        <v>3216.9999999999977</v>
      </c>
      <c r="O81" s="73">
        <v>3201.9999999999968</v>
      </c>
      <c r="P81" s="73">
        <v>3180.9999999999986</v>
      </c>
    </row>
    <row r="82" spans="1:16" s="6" customFormat="1" ht="14.25" customHeight="1" x14ac:dyDescent="0.25">
      <c r="A82" s="18" t="s">
        <v>54</v>
      </c>
      <c r="B82" s="44">
        <v>115</v>
      </c>
      <c r="C82" s="44">
        <v>97</v>
      </c>
      <c r="D82" s="9">
        <v>90</v>
      </c>
      <c r="E82" s="21">
        <v>92</v>
      </c>
      <c r="F82" s="9">
        <v>80</v>
      </c>
      <c r="G82" s="13">
        <f t="shared" si="10"/>
        <v>11.793662188493478</v>
      </c>
      <c r="H82" s="13">
        <f t="shared" si="10"/>
        <v>10.05493935938634</v>
      </c>
      <c r="I82" s="13">
        <f t="shared" si="10"/>
        <v>9.4280326838466326</v>
      </c>
      <c r="J82" s="13">
        <f t="shared" si="10"/>
        <v>9.7416349004659004</v>
      </c>
      <c r="K82" s="8">
        <f t="shared" si="10"/>
        <v>8.5387981641584076</v>
      </c>
      <c r="L82" s="74">
        <v>9751.0000000000091</v>
      </c>
      <c r="M82" s="73">
        <v>9646.9999999999964</v>
      </c>
      <c r="N82" s="73">
        <v>9546.0000000000036</v>
      </c>
      <c r="O82" s="73">
        <v>9444.0000000000036</v>
      </c>
      <c r="P82" s="73">
        <v>9368.9999999999854</v>
      </c>
    </row>
    <row r="83" spans="1:16" s="6" customFormat="1" ht="14.25" customHeight="1" x14ac:dyDescent="0.25">
      <c r="A83" s="28"/>
      <c r="B83" s="9"/>
      <c r="C83" s="9"/>
      <c r="D83" s="9"/>
      <c r="E83" s="21"/>
      <c r="F83" s="9"/>
      <c r="G83" s="13"/>
      <c r="H83" s="13"/>
      <c r="I83" s="13"/>
      <c r="J83" s="13"/>
      <c r="K83" s="8"/>
      <c r="L83" s="74"/>
      <c r="M83" s="73"/>
      <c r="N83" s="73"/>
      <c r="O83" s="73"/>
      <c r="P83" s="73"/>
    </row>
    <row r="84" spans="1:16" s="6" customFormat="1" ht="14.25" customHeight="1" x14ac:dyDescent="0.25">
      <c r="A84" s="28" t="s">
        <v>55</v>
      </c>
      <c r="B84" s="7">
        <f>SUM(B86:B91)</f>
        <v>23027</v>
      </c>
      <c r="C84" s="7">
        <f>SUM(C86:C91)</f>
        <v>20934</v>
      </c>
      <c r="D84" s="7">
        <f>SUM(D86:D91)</f>
        <v>20529</v>
      </c>
      <c r="E84" s="20">
        <f>SUM(E86:E91)</f>
        <v>19593</v>
      </c>
      <c r="F84" s="7">
        <f>SUM(F86:F91)</f>
        <v>18625</v>
      </c>
      <c r="G84" s="13">
        <f>B84/L84*1000</f>
        <v>14.674178683791109</v>
      </c>
      <c r="H84" s="13">
        <f>C84/M84*1000</f>
        <v>13.206112889744034</v>
      </c>
      <c r="I84" s="13">
        <f>D84/N84*1000</f>
        <v>12.822498741422622</v>
      </c>
      <c r="J84" s="13">
        <f>E84/O84*1000</f>
        <v>12.115025030174717</v>
      </c>
      <c r="K84" s="8">
        <f>F84/P84*1000</f>
        <v>11.409035833867286</v>
      </c>
      <c r="L84" s="76">
        <v>1569219</v>
      </c>
      <c r="M84" s="73">
        <v>1585175</v>
      </c>
      <c r="N84" s="73">
        <v>1601014</v>
      </c>
      <c r="O84" s="73">
        <v>1617248</v>
      </c>
      <c r="P84" s="73">
        <v>1632478</v>
      </c>
    </row>
    <row r="85" spans="1:16" s="6" customFormat="1" ht="14.25" customHeight="1" x14ac:dyDescent="0.25">
      <c r="A85" s="28"/>
      <c r="B85" s="9"/>
      <c r="C85" s="9"/>
      <c r="D85" s="9"/>
      <c r="E85" s="21"/>
      <c r="F85" s="9"/>
      <c r="G85" s="13"/>
      <c r="H85" s="13"/>
      <c r="I85" s="13"/>
      <c r="J85" s="13"/>
      <c r="K85" s="8"/>
      <c r="L85" s="74"/>
      <c r="M85" s="73"/>
      <c r="N85" s="73"/>
      <c r="O85" s="73"/>
      <c r="P85" s="73"/>
    </row>
    <row r="86" spans="1:16" s="6" customFormat="1" ht="14.25" customHeight="1" x14ac:dyDescent="0.25">
      <c r="A86" s="18" t="s">
        <v>56</v>
      </c>
      <c r="B86" s="9">
        <v>12</v>
      </c>
      <c r="C86" s="9">
        <v>18</v>
      </c>
      <c r="D86" s="9">
        <v>14</v>
      </c>
      <c r="E86" s="21">
        <v>17</v>
      </c>
      <c r="F86" s="9">
        <v>15</v>
      </c>
      <c r="G86" s="13">
        <f t="shared" ref="G86:K91" si="11">B86/L86*1000</f>
        <v>5.0804403048264231</v>
      </c>
      <c r="H86" s="13">
        <f t="shared" si="11"/>
        <v>7.8431372549019587</v>
      </c>
      <c r="I86" s="13">
        <f t="shared" si="11"/>
        <v>6.2527914247431928</v>
      </c>
      <c r="J86" s="13">
        <f t="shared" si="11"/>
        <v>7.7343039126478521</v>
      </c>
      <c r="K86" s="8">
        <f t="shared" si="11"/>
        <v>6.9605568445475585</v>
      </c>
      <c r="L86" s="76">
        <v>2361.9999999999977</v>
      </c>
      <c r="M86" s="73">
        <v>2295.0000000000005</v>
      </c>
      <c r="N86" s="73">
        <v>2238.9999999999986</v>
      </c>
      <c r="O86" s="73">
        <v>2198.0000000000027</v>
      </c>
      <c r="P86" s="73">
        <v>2155.0000000000018</v>
      </c>
    </row>
    <row r="87" spans="1:16" s="6" customFormat="1" ht="14.25" customHeight="1" x14ac:dyDescent="0.25">
      <c r="A87" s="18" t="s">
        <v>57</v>
      </c>
      <c r="B87" s="41">
        <v>1258</v>
      </c>
      <c r="C87" s="41">
        <v>1253</v>
      </c>
      <c r="D87" s="9">
        <v>1104</v>
      </c>
      <c r="E87" s="21">
        <v>1098</v>
      </c>
      <c r="F87" s="9">
        <v>1145</v>
      </c>
      <c r="G87" s="13">
        <f t="shared" si="11"/>
        <v>18.238227789375987</v>
      </c>
      <c r="H87" s="13">
        <f t="shared" si="11"/>
        <v>17.708995830683342</v>
      </c>
      <c r="I87" s="13">
        <f t="shared" si="11"/>
        <v>15.226746110559423</v>
      </c>
      <c r="J87" s="13">
        <f t="shared" si="11"/>
        <v>14.788476302072805</v>
      </c>
      <c r="K87" s="8">
        <f t="shared" si="11"/>
        <v>15.081863565115446</v>
      </c>
      <c r="L87" s="74">
        <v>68976.000000000102</v>
      </c>
      <c r="M87" s="73">
        <v>70755</v>
      </c>
      <c r="N87" s="73">
        <v>72503.999999999971</v>
      </c>
      <c r="O87" s="73">
        <v>74247.000000000029</v>
      </c>
      <c r="P87" s="73">
        <v>75919.000000000029</v>
      </c>
    </row>
    <row r="88" spans="1:16" s="6" customFormat="1" ht="14.25" customHeight="1" x14ac:dyDescent="0.25">
      <c r="A88" s="18" t="s">
        <v>58</v>
      </c>
      <c r="B88" s="41">
        <v>62</v>
      </c>
      <c r="C88" s="41">
        <v>61</v>
      </c>
      <c r="D88" s="9">
        <v>46</v>
      </c>
      <c r="E88" s="21">
        <v>35</v>
      </c>
      <c r="F88" s="9">
        <v>37</v>
      </c>
      <c r="G88" s="13">
        <f t="shared" si="11"/>
        <v>17.30876605248466</v>
      </c>
      <c r="H88" s="13">
        <f t="shared" si="11"/>
        <v>17.192784667418255</v>
      </c>
      <c r="I88" s="13">
        <f t="shared" si="11"/>
        <v>13.045944412932521</v>
      </c>
      <c r="J88" s="13">
        <f t="shared" si="11"/>
        <v>10.000000000000016</v>
      </c>
      <c r="K88" s="8">
        <f t="shared" si="11"/>
        <v>10.65054691997698</v>
      </c>
      <c r="L88" s="74">
        <v>3581.9999999999964</v>
      </c>
      <c r="M88" s="73">
        <v>3548.0000000000018</v>
      </c>
      <c r="N88" s="73">
        <v>3525.999999999995</v>
      </c>
      <c r="O88" s="73">
        <v>3499.9999999999945</v>
      </c>
      <c r="P88" s="73">
        <v>3473.9999999999973</v>
      </c>
    </row>
    <row r="89" spans="1:16" s="6" customFormat="1" ht="14.25" customHeight="1" x14ac:dyDescent="0.25">
      <c r="A89" s="18" t="s">
        <v>59</v>
      </c>
      <c r="B89" s="9">
        <v>16862</v>
      </c>
      <c r="C89" s="9">
        <v>15591</v>
      </c>
      <c r="D89" s="9">
        <v>15393</v>
      </c>
      <c r="E89" s="21">
        <v>14629</v>
      </c>
      <c r="F89" s="9">
        <v>13805</v>
      </c>
      <c r="G89" s="13">
        <f t="shared" si="11"/>
        <v>14.417930152302278</v>
      </c>
      <c r="H89" s="13">
        <f t="shared" si="11"/>
        <v>13.124908451427469</v>
      </c>
      <c r="I89" s="13">
        <f t="shared" si="11"/>
        <v>12.763491092172753</v>
      </c>
      <c r="J89" s="13">
        <f t="shared" si="11"/>
        <v>11.949386030760094</v>
      </c>
      <c r="K89" s="8">
        <f t="shared" si="11"/>
        <v>11.11978354884207</v>
      </c>
      <c r="L89" s="74">
        <v>1169516.0000000035</v>
      </c>
      <c r="M89" s="73">
        <v>1187894.0000000014</v>
      </c>
      <c r="N89" s="73">
        <v>1206018</v>
      </c>
      <c r="O89" s="73">
        <v>1224247.000000004</v>
      </c>
      <c r="P89" s="73">
        <v>1241480.9999999998</v>
      </c>
    </row>
    <row r="90" spans="1:16" s="6" customFormat="1" ht="14.25" customHeight="1" x14ac:dyDescent="0.25">
      <c r="A90" s="18" t="s">
        <v>60</v>
      </c>
      <c r="B90" s="9">
        <v>4822</v>
      </c>
      <c r="C90" s="9">
        <v>4008</v>
      </c>
      <c r="D90" s="9">
        <v>3967</v>
      </c>
      <c r="E90" s="21">
        <v>3808</v>
      </c>
      <c r="F90" s="9">
        <v>3605</v>
      </c>
      <c r="G90" s="13">
        <f t="shared" si="11"/>
        <v>14.902770394728694</v>
      </c>
      <c r="H90" s="13">
        <f t="shared" si="11"/>
        <v>12.545896759289707</v>
      </c>
      <c r="I90" s="13">
        <f t="shared" si="11"/>
        <v>12.572975234376486</v>
      </c>
      <c r="J90" s="13">
        <f t="shared" si="11"/>
        <v>12.21107719145226</v>
      </c>
      <c r="K90" s="8">
        <f t="shared" si="11"/>
        <v>11.695394188313678</v>
      </c>
      <c r="L90" s="74">
        <v>323564.00000000029</v>
      </c>
      <c r="M90" s="73">
        <v>319466.99999999959</v>
      </c>
      <c r="N90" s="73">
        <v>315518</v>
      </c>
      <c r="O90" s="73">
        <v>311847.99999999965</v>
      </c>
      <c r="P90" s="73">
        <v>308241.00000000029</v>
      </c>
    </row>
    <row r="91" spans="1:16" s="6" customFormat="1" ht="14.25" customHeight="1" x14ac:dyDescent="0.25">
      <c r="A91" s="18" t="s">
        <v>61</v>
      </c>
      <c r="B91" s="9">
        <v>11</v>
      </c>
      <c r="C91" s="9">
        <v>3</v>
      </c>
      <c r="D91" s="9">
        <v>5</v>
      </c>
      <c r="E91" s="21">
        <v>6</v>
      </c>
      <c r="F91" s="9">
        <v>18</v>
      </c>
      <c r="G91" s="13">
        <f t="shared" si="11"/>
        <v>9.0237899917965549</v>
      </c>
      <c r="H91" s="13">
        <f t="shared" si="11"/>
        <v>2.4671052631578947</v>
      </c>
      <c r="I91" s="13">
        <f t="shared" si="11"/>
        <v>4.1356492969396195</v>
      </c>
      <c r="J91" s="13">
        <f t="shared" si="11"/>
        <v>4.966887417218544</v>
      </c>
      <c r="K91" s="8">
        <f t="shared" si="11"/>
        <v>14.90066225165562</v>
      </c>
      <c r="L91" s="74">
        <v>1218.9999999999998</v>
      </c>
      <c r="M91" s="73">
        <v>1216</v>
      </c>
      <c r="N91" s="73">
        <v>1209</v>
      </c>
      <c r="O91" s="73">
        <v>1207.9999999999998</v>
      </c>
      <c r="P91" s="73">
        <v>1208.0000000000007</v>
      </c>
    </row>
    <row r="92" spans="1:16" s="6" customFormat="1" ht="14.25" customHeight="1" x14ac:dyDescent="0.25">
      <c r="A92" s="28"/>
      <c r="B92" s="9"/>
      <c r="C92" s="9"/>
      <c r="D92" s="9"/>
      <c r="E92" s="21"/>
      <c r="F92" s="9"/>
      <c r="G92" s="13"/>
      <c r="H92" s="13"/>
      <c r="I92" s="13"/>
      <c r="J92" s="13"/>
      <c r="K92" s="8"/>
      <c r="L92" s="74"/>
      <c r="M92" s="73"/>
      <c r="N92" s="73"/>
      <c r="O92" s="73"/>
      <c r="P92" s="73"/>
    </row>
    <row r="93" spans="1:16" s="6" customFormat="1" ht="14.25" customHeight="1" x14ac:dyDescent="0.25">
      <c r="A93" s="28" t="s">
        <v>62</v>
      </c>
      <c r="B93" s="7">
        <f>SUM(B95:B99)</f>
        <v>9671</v>
      </c>
      <c r="C93" s="7">
        <f>SUM(C95:C99)</f>
        <v>8604</v>
      </c>
      <c r="D93" s="7">
        <f>SUM(D95:D99)</f>
        <v>8478</v>
      </c>
      <c r="E93" s="20">
        <f>SUM(E95:E99)</f>
        <v>8159</v>
      </c>
      <c r="F93" s="7">
        <f>SUM(F95:F99)</f>
        <v>7810</v>
      </c>
      <c r="G93" s="13">
        <f>B93/L93*1000</f>
        <v>14.746132018364431</v>
      </c>
      <c r="H93" s="13">
        <f>C93/M93*1000</f>
        <v>12.793005776479246</v>
      </c>
      <c r="I93" s="13">
        <f>D93/N93*1000</f>
        <v>12.282862234327688</v>
      </c>
      <c r="J93" s="13">
        <f>E93/O93*1000</f>
        <v>11.514074718004659</v>
      </c>
      <c r="K93" s="8">
        <f>F93/P93*1000</f>
        <v>10.751178362186687</v>
      </c>
      <c r="L93" s="74">
        <v>655833</v>
      </c>
      <c r="M93" s="73">
        <v>672555</v>
      </c>
      <c r="N93" s="73">
        <v>690230</v>
      </c>
      <c r="O93" s="73">
        <v>708611</v>
      </c>
      <c r="P93" s="73">
        <v>726432</v>
      </c>
    </row>
    <row r="94" spans="1:16" s="6" customFormat="1" ht="14.25" customHeight="1" x14ac:dyDescent="0.25">
      <c r="A94" s="28"/>
      <c r="B94" s="9"/>
      <c r="C94" s="9"/>
      <c r="D94" s="9"/>
      <c r="E94" s="21"/>
      <c r="F94" s="9"/>
      <c r="G94" s="13"/>
      <c r="H94" s="13"/>
      <c r="I94" s="13"/>
      <c r="J94" s="13"/>
      <c r="K94" s="8"/>
      <c r="L94" s="74"/>
      <c r="M94" s="73"/>
      <c r="N94" s="73"/>
      <c r="O94" s="73"/>
      <c r="P94" s="73"/>
    </row>
    <row r="95" spans="1:16" s="6" customFormat="1" ht="14.25" customHeight="1" x14ac:dyDescent="0.25">
      <c r="A95" s="17" t="s">
        <v>63</v>
      </c>
      <c r="B95" s="44">
        <v>4362</v>
      </c>
      <c r="C95" s="44">
        <v>3843</v>
      </c>
      <c r="D95" s="9">
        <v>3787</v>
      </c>
      <c r="E95" s="21">
        <v>3633</v>
      </c>
      <c r="F95" s="9">
        <v>3510</v>
      </c>
      <c r="G95" s="13">
        <f t="shared" ref="G95:K99" si="12">B95/L95*1000</f>
        <v>14.414640674930366</v>
      </c>
      <c r="H95" s="13">
        <f t="shared" si="12"/>
        <v>12.426156039926672</v>
      </c>
      <c r="I95" s="13">
        <f t="shared" si="12"/>
        <v>11.972583510904014</v>
      </c>
      <c r="J95" s="13">
        <f t="shared" si="12"/>
        <v>11.225227563448954</v>
      </c>
      <c r="K95" s="8">
        <f t="shared" si="12"/>
        <v>10.616353418707764</v>
      </c>
      <c r="L95" s="74">
        <v>302608.99999999977</v>
      </c>
      <c r="M95" s="73">
        <v>309266.99999999983</v>
      </c>
      <c r="N95" s="73">
        <v>316305.99999999959</v>
      </c>
      <c r="O95" s="73">
        <v>323646</v>
      </c>
      <c r="P95" s="73">
        <v>330622.00000000017</v>
      </c>
    </row>
    <row r="96" spans="1:16" s="6" customFormat="1" ht="14.25" customHeight="1" x14ac:dyDescent="0.25">
      <c r="A96" s="17" t="s">
        <v>64</v>
      </c>
      <c r="B96" s="44">
        <v>692</v>
      </c>
      <c r="C96" s="44">
        <v>682</v>
      </c>
      <c r="D96" s="9">
        <v>605</v>
      </c>
      <c r="E96" s="21">
        <v>546</v>
      </c>
      <c r="F96" s="9">
        <v>503</v>
      </c>
      <c r="G96" s="13">
        <f t="shared" si="12"/>
        <v>14.608093559350625</v>
      </c>
      <c r="H96" s="13">
        <f t="shared" si="12"/>
        <v>14.234429787944546</v>
      </c>
      <c r="I96" s="13">
        <f t="shared" si="12"/>
        <v>12.473198086755758</v>
      </c>
      <c r="J96" s="13">
        <f t="shared" si="12"/>
        <v>11.115861479264641</v>
      </c>
      <c r="K96" s="8">
        <f t="shared" si="12"/>
        <v>10.122150001006196</v>
      </c>
      <c r="L96" s="74">
        <v>47371.000000000109</v>
      </c>
      <c r="M96" s="73">
        <v>47912.000000000065</v>
      </c>
      <c r="N96" s="73">
        <v>48503.999999999898</v>
      </c>
      <c r="O96" s="73">
        <v>49119.000000000007</v>
      </c>
      <c r="P96" s="73">
        <v>49692.99999999992</v>
      </c>
    </row>
    <row r="97" spans="1:16" s="6" customFormat="1" ht="14.25" customHeight="1" x14ac:dyDescent="0.25">
      <c r="A97" s="17" t="s">
        <v>65</v>
      </c>
      <c r="B97" s="44">
        <v>408</v>
      </c>
      <c r="C97" s="44">
        <v>394</v>
      </c>
      <c r="D97" s="9">
        <v>401</v>
      </c>
      <c r="E97" s="21">
        <v>349</v>
      </c>
      <c r="F97" s="9">
        <v>314</v>
      </c>
      <c r="G97" s="13">
        <f t="shared" si="12"/>
        <v>13.773081727036447</v>
      </c>
      <c r="H97" s="13">
        <f t="shared" si="12"/>
        <v>13.149551113039426</v>
      </c>
      <c r="I97" s="13">
        <f t="shared" si="12"/>
        <v>13.221233102538719</v>
      </c>
      <c r="J97" s="13">
        <f t="shared" si="12"/>
        <v>11.362526452873182</v>
      </c>
      <c r="K97" s="8">
        <f t="shared" si="12"/>
        <v>10.103935386298545</v>
      </c>
      <c r="L97" s="74">
        <v>29622.999999999953</v>
      </c>
      <c r="M97" s="73">
        <v>29962.999999999975</v>
      </c>
      <c r="N97" s="73">
        <v>30330.000000000047</v>
      </c>
      <c r="O97" s="73">
        <v>30715.000000000022</v>
      </c>
      <c r="P97" s="73">
        <v>31077.000000000011</v>
      </c>
    </row>
    <row r="98" spans="1:16" s="6" customFormat="1" ht="14.25" customHeight="1" x14ac:dyDescent="0.25">
      <c r="A98" s="18" t="s">
        <v>66</v>
      </c>
      <c r="B98" s="44">
        <v>3908</v>
      </c>
      <c r="C98" s="44">
        <v>3446</v>
      </c>
      <c r="D98" s="9">
        <v>3429</v>
      </c>
      <c r="E98" s="21">
        <v>3357</v>
      </c>
      <c r="F98" s="9">
        <v>3261</v>
      </c>
      <c r="G98" s="13">
        <f t="shared" si="12"/>
        <v>15.432366901758879</v>
      </c>
      <c r="H98" s="13">
        <f t="shared" si="12"/>
        <v>13.146199008884942</v>
      </c>
      <c r="I98" s="13">
        <f t="shared" si="12"/>
        <v>12.629694699506052</v>
      </c>
      <c r="J98" s="13">
        <f t="shared" si="12"/>
        <v>11.936976179385338</v>
      </c>
      <c r="K98" s="8">
        <f t="shared" si="12"/>
        <v>11.212774516984224</v>
      </c>
      <c r="L98" s="74">
        <v>253233.99999999948</v>
      </c>
      <c r="M98" s="73">
        <v>262128.99999999991</v>
      </c>
      <c r="N98" s="73">
        <v>271503.00000000064</v>
      </c>
      <c r="O98" s="73">
        <v>281226.99999999994</v>
      </c>
      <c r="P98" s="73">
        <v>290828.99999999953</v>
      </c>
    </row>
    <row r="99" spans="1:16" s="6" customFormat="1" ht="14.25" customHeight="1" x14ac:dyDescent="0.25">
      <c r="A99" s="18" t="s">
        <v>67</v>
      </c>
      <c r="B99" s="44">
        <v>301</v>
      </c>
      <c r="C99" s="44">
        <v>239</v>
      </c>
      <c r="D99" s="9">
        <v>256</v>
      </c>
      <c r="E99" s="21">
        <v>274</v>
      </c>
      <c r="F99" s="9">
        <v>222</v>
      </c>
      <c r="G99" s="13">
        <f t="shared" si="12"/>
        <v>13.089232910071317</v>
      </c>
      <c r="H99" s="13">
        <f t="shared" si="12"/>
        <v>10.264559354062881</v>
      </c>
      <c r="I99" s="13">
        <f t="shared" si="12"/>
        <v>10.85343621486413</v>
      </c>
      <c r="J99" s="13">
        <f t="shared" si="12"/>
        <v>11.462516733601067</v>
      </c>
      <c r="K99" s="8">
        <f t="shared" si="12"/>
        <v>9.1693858163644588</v>
      </c>
      <c r="L99" s="74">
        <v>22996</v>
      </c>
      <c r="M99" s="73">
        <v>23283.999999999989</v>
      </c>
      <c r="N99" s="73">
        <v>23586.999999999975</v>
      </c>
      <c r="O99" s="73">
        <v>23904.000000000007</v>
      </c>
      <c r="P99" s="73">
        <v>24211.000000000007</v>
      </c>
    </row>
    <row r="100" spans="1:16" s="6" customFormat="1" ht="14.25" customHeight="1" x14ac:dyDescent="0.25">
      <c r="A100" s="28"/>
      <c r="B100" s="9"/>
      <c r="C100" s="9"/>
      <c r="D100" s="9"/>
      <c r="E100" s="21"/>
      <c r="F100" s="9"/>
      <c r="G100" s="13"/>
      <c r="H100" s="13"/>
      <c r="I100" s="13"/>
      <c r="J100" s="13"/>
      <c r="K100" s="8"/>
      <c r="L100" s="74"/>
      <c r="M100" s="73"/>
      <c r="N100" s="73"/>
      <c r="O100" s="73"/>
      <c r="P100" s="73"/>
    </row>
    <row r="101" spans="1:16" s="6" customFormat="1" ht="14.25" customHeight="1" x14ac:dyDescent="0.25">
      <c r="A101" s="28" t="s">
        <v>68</v>
      </c>
      <c r="B101" s="7">
        <f>SUM(B103:B114)</f>
        <v>3929</v>
      </c>
      <c r="C101" s="7">
        <f>SUM(C103:C114)</f>
        <v>3852</v>
      </c>
      <c r="D101" s="7">
        <f>SUM(D103:D114)</f>
        <v>3768</v>
      </c>
      <c r="E101" s="20">
        <f>SUM(E103:E114)</f>
        <v>3338</v>
      </c>
      <c r="F101" s="7">
        <f>SUM(F103:F114)</f>
        <v>3189</v>
      </c>
      <c r="G101" s="13">
        <f>B101/L101*1000</f>
        <v>14.099063052847265</v>
      </c>
      <c r="H101" s="13">
        <f>C101/M101*1000</f>
        <v>13.743840782671059</v>
      </c>
      <c r="I101" s="13">
        <f>D101/N101*1000</f>
        <v>13.376311716342673</v>
      </c>
      <c r="J101" s="13">
        <f>E101/O101*1000</f>
        <v>11.794511206199008</v>
      </c>
      <c r="K101" s="8">
        <f>F101/P101*1000</f>
        <v>11.221484445101289</v>
      </c>
      <c r="L101" s="74">
        <v>278671</v>
      </c>
      <c r="M101" s="73">
        <v>280271</v>
      </c>
      <c r="N101" s="73">
        <v>281692</v>
      </c>
      <c r="O101" s="73">
        <v>283013</v>
      </c>
      <c r="P101" s="73">
        <v>284187</v>
      </c>
    </row>
    <row r="102" spans="1:16" s="6" customFormat="1" ht="14.25" customHeight="1" x14ac:dyDescent="0.25">
      <c r="A102" s="28"/>
      <c r="B102" s="9"/>
      <c r="C102" s="9"/>
      <c r="D102" s="9"/>
      <c r="E102" s="47"/>
      <c r="F102" s="9"/>
      <c r="G102" s="13"/>
      <c r="H102" s="13"/>
      <c r="I102" s="13"/>
      <c r="J102" s="13"/>
      <c r="K102" s="8"/>
      <c r="L102" s="74"/>
      <c r="M102" s="73"/>
      <c r="N102" s="73"/>
      <c r="O102" s="73"/>
      <c r="P102" s="73"/>
    </row>
    <row r="103" spans="1:16" s="6" customFormat="1" ht="14.25" customHeight="1" x14ac:dyDescent="0.25">
      <c r="A103" s="18" t="s">
        <v>69</v>
      </c>
      <c r="B103" s="44">
        <v>242</v>
      </c>
      <c r="C103" s="44">
        <v>257</v>
      </c>
      <c r="D103" s="9">
        <v>276</v>
      </c>
      <c r="E103" s="47">
        <v>274</v>
      </c>
      <c r="F103" s="9">
        <v>240</v>
      </c>
      <c r="G103" s="13">
        <f t="shared" ref="G103:G114" si="13">B103/L103*1000</f>
        <v>13.825411334552088</v>
      </c>
      <c r="H103" s="13">
        <f t="shared" ref="H103:H114" si="14">C103/M103*1000</f>
        <v>14.143415332122624</v>
      </c>
      <c r="I103" s="13">
        <f t="shared" ref="I103:I114" si="15">D103/N103*1000</f>
        <v>14.687100893997437</v>
      </c>
      <c r="J103" s="13">
        <f t="shared" ref="J103:J114" si="16">E103/O103*1000</f>
        <v>14.137557401578871</v>
      </c>
      <c r="K103" s="8">
        <f t="shared" ref="K103:K114" si="17">F103/P103*1000</f>
        <v>12.037919446255689</v>
      </c>
      <c r="L103" s="74">
        <v>17504.000000000018</v>
      </c>
      <c r="M103" s="73">
        <v>18170.999999999985</v>
      </c>
      <c r="N103" s="73">
        <v>18792.000000000011</v>
      </c>
      <c r="O103" s="73">
        <v>19380.999999999993</v>
      </c>
      <c r="P103" s="73">
        <v>19937.000000000025</v>
      </c>
    </row>
    <row r="104" spans="1:16" s="6" customFormat="1" ht="14.25" customHeight="1" x14ac:dyDescent="0.25">
      <c r="A104" s="18" t="s">
        <v>70</v>
      </c>
      <c r="B104" s="44">
        <v>151</v>
      </c>
      <c r="C104" s="44">
        <v>122</v>
      </c>
      <c r="D104" s="9">
        <v>161</v>
      </c>
      <c r="E104" s="21">
        <v>122</v>
      </c>
      <c r="F104" s="9">
        <v>123</v>
      </c>
      <c r="G104" s="13">
        <f t="shared" si="13"/>
        <v>11.789506558400985</v>
      </c>
      <c r="H104" s="13">
        <f t="shared" si="14"/>
        <v>9.5573834704269611</v>
      </c>
      <c r="I104" s="13">
        <f t="shared" si="15"/>
        <v>12.670181789564817</v>
      </c>
      <c r="J104" s="13">
        <f t="shared" si="16"/>
        <v>9.6473193104538932</v>
      </c>
      <c r="K104" s="8">
        <f t="shared" si="17"/>
        <v>9.7758702908917563</v>
      </c>
      <c r="L104" s="74">
        <v>12808.000000000015</v>
      </c>
      <c r="M104" s="73">
        <v>12764.999999999984</v>
      </c>
      <c r="N104" s="73">
        <v>12706.999999999989</v>
      </c>
      <c r="O104" s="73">
        <v>12646.000000000007</v>
      </c>
      <c r="P104" s="73">
        <v>12581.999999999993</v>
      </c>
    </row>
    <row r="105" spans="1:16" s="6" customFormat="1" ht="14.25" customHeight="1" x14ac:dyDescent="0.25">
      <c r="A105" s="18" t="s">
        <v>71</v>
      </c>
      <c r="B105" s="44">
        <v>300</v>
      </c>
      <c r="C105" s="44">
        <v>307</v>
      </c>
      <c r="D105" s="9">
        <v>286</v>
      </c>
      <c r="E105" s="21">
        <v>270</v>
      </c>
      <c r="F105" s="9">
        <v>223</v>
      </c>
      <c r="G105" s="13">
        <f t="shared" si="13"/>
        <v>16.071141586757367</v>
      </c>
      <c r="H105" s="13">
        <f t="shared" si="14"/>
        <v>16.53471212366026</v>
      </c>
      <c r="I105" s="13">
        <f t="shared" si="15"/>
        <v>15.500514877242383</v>
      </c>
      <c r="J105" s="13">
        <f t="shared" si="16"/>
        <v>14.718709114696919</v>
      </c>
      <c r="K105" s="8">
        <f t="shared" si="17"/>
        <v>12.241313059230375</v>
      </c>
      <c r="L105" s="74">
        <v>18667.000000000015</v>
      </c>
      <c r="M105" s="73">
        <v>18566.999999999996</v>
      </c>
      <c r="N105" s="73">
        <v>18451.000000000051</v>
      </c>
      <c r="O105" s="73">
        <v>18343.999999999982</v>
      </c>
      <c r="P105" s="73">
        <v>18217.000000000022</v>
      </c>
    </row>
    <row r="106" spans="1:16" s="6" customFormat="1" ht="14.25" customHeight="1" x14ac:dyDescent="0.25">
      <c r="A106" s="18" t="s">
        <v>72</v>
      </c>
      <c r="B106" s="44">
        <v>170</v>
      </c>
      <c r="C106" s="44">
        <v>153</v>
      </c>
      <c r="D106" s="9">
        <v>134</v>
      </c>
      <c r="E106" s="21">
        <v>148</v>
      </c>
      <c r="F106" s="9">
        <v>128</v>
      </c>
      <c r="G106" s="13">
        <f t="shared" si="13"/>
        <v>12.736944631752456</v>
      </c>
      <c r="H106" s="13">
        <f t="shared" si="14"/>
        <v>11.47184524255829</v>
      </c>
      <c r="I106" s="13">
        <f t="shared" si="15"/>
        <v>10.063837776943304</v>
      </c>
      <c r="J106" s="13">
        <f t="shared" si="16"/>
        <v>11.137030626834228</v>
      </c>
      <c r="K106" s="8">
        <f t="shared" si="17"/>
        <v>9.6567333081856006</v>
      </c>
      <c r="L106" s="74">
        <v>13346.999999999998</v>
      </c>
      <c r="M106" s="73">
        <v>13337.000000000007</v>
      </c>
      <c r="N106" s="73">
        <v>13314.999999999991</v>
      </c>
      <c r="O106" s="73">
        <v>13288.999999999995</v>
      </c>
      <c r="P106" s="73">
        <v>13254.999999999985</v>
      </c>
    </row>
    <row r="107" spans="1:16" s="6" customFormat="1" ht="14.25" customHeight="1" x14ac:dyDescent="0.25">
      <c r="A107" s="18" t="s">
        <v>73</v>
      </c>
      <c r="B107" s="44">
        <v>343</v>
      </c>
      <c r="C107" s="44">
        <v>336</v>
      </c>
      <c r="D107" s="9">
        <v>283</v>
      </c>
      <c r="E107" s="21">
        <v>267</v>
      </c>
      <c r="F107" s="9">
        <v>225</v>
      </c>
      <c r="G107" s="13">
        <f t="shared" si="13"/>
        <v>17.315361704275791</v>
      </c>
      <c r="H107" s="13">
        <f t="shared" si="14"/>
        <v>17.015242821694457</v>
      </c>
      <c r="I107" s="13">
        <f t="shared" si="15"/>
        <v>14.384466808986488</v>
      </c>
      <c r="J107" s="13">
        <f t="shared" si="16"/>
        <v>13.628011433238015</v>
      </c>
      <c r="K107" s="8">
        <f t="shared" si="17"/>
        <v>11.530774355557829</v>
      </c>
      <c r="L107" s="74">
        <v>19809.000000000047</v>
      </c>
      <c r="M107" s="73">
        <v>19746.999999999975</v>
      </c>
      <c r="N107" s="73">
        <v>19673.999999999989</v>
      </c>
      <c r="O107" s="73">
        <v>19592.000000000058</v>
      </c>
      <c r="P107" s="73">
        <v>19513.000000000004</v>
      </c>
    </row>
    <row r="108" spans="1:16" s="6" customFormat="1" ht="14.25" customHeight="1" x14ac:dyDescent="0.25">
      <c r="A108" s="18" t="s">
        <v>74</v>
      </c>
      <c r="B108" s="44">
        <v>77</v>
      </c>
      <c r="C108" s="44">
        <v>76</v>
      </c>
      <c r="D108" s="9">
        <v>75</v>
      </c>
      <c r="E108" s="21">
        <v>86</v>
      </c>
      <c r="F108" s="9">
        <v>77</v>
      </c>
      <c r="G108" s="13">
        <f t="shared" si="13"/>
        <v>10.384356035064053</v>
      </c>
      <c r="H108" s="13">
        <f t="shared" si="14"/>
        <v>10.266108334459</v>
      </c>
      <c r="I108" s="13">
        <f t="shared" si="15"/>
        <v>10.155721056195002</v>
      </c>
      <c r="J108" s="13">
        <f t="shared" si="16"/>
        <v>11.686370430765043</v>
      </c>
      <c r="K108" s="8">
        <f t="shared" si="17"/>
        <v>10.497614178595757</v>
      </c>
      <c r="L108" s="74">
        <v>7415.0000000000045</v>
      </c>
      <c r="M108" s="73">
        <v>7403.0000000000018</v>
      </c>
      <c r="N108" s="73">
        <v>7384.99999999999</v>
      </c>
      <c r="O108" s="73">
        <v>7359.0000000000036</v>
      </c>
      <c r="P108" s="73">
        <v>7335.0000000000118</v>
      </c>
    </row>
    <row r="109" spans="1:16" s="6" customFormat="1" ht="14.25" customHeight="1" x14ac:dyDescent="0.25">
      <c r="A109" s="18" t="s">
        <v>75</v>
      </c>
      <c r="B109" s="44">
        <v>48</v>
      </c>
      <c r="C109" s="44">
        <v>56</v>
      </c>
      <c r="D109" s="9">
        <v>56</v>
      </c>
      <c r="E109" s="21">
        <v>60</v>
      </c>
      <c r="F109" s="9">
        <v>46</v>
      </c>
      <c r="G109" s="13">
        <f t="shared" si="13"/>
        <v>8.9602389397050626</v>
      </c>
      <c r="H109" s="13">
        <f t="shared" si="14"/>
        <v>10.546139359698683</v>
      </c>
      <c r="I109" s="13">
        <f t="shared" si="15"/>
        <v>10.640319209576303</v>
      </c>
      <c r="J109" s="13">
        <f t="shared" si="16"/>
        <v>11.509687320161145</v>
      </c>
      <c r="K109" s="8">
        <f t="shared" si="17"/>
        <v>8.9078233927188251</v>
      </c>
      <c r="L109" s="74">
        <v>5356.9999999999982</v>
      </c>
      <c r="M109" s="73">
        <v>5309.9999999999991</v>
      </c>
      <c r="N109" s="73">
        <v>5262.9999999999918</v>
      </c>
      <c r="O109" s="73">
        <v>5212.9999999999955</v>
      </c>
      <c r="P109" s="73">
        <v>5163.9999999999982</v>
      </c>
    </row>
    <row r="110" spans="1:16" s="6" customFormat="1" ht="14.25" customHeight="1" x14ac:dyDescent="0.25">
      <c r="A110" s="18" t="s">
        <v>76</v>
      </c>
      <c r="B110" s="44">
        <v>140</v>
      </c>
      <c r="C110" s="44">
        <v>189</v>
      </c>
      <c r="D110" s="9">
        <v>132</v>
      </c>
      <c r="E110" s="21">
        <v>123</v>
      </c>
      <c r="F110" s="9">
        <v>124</v>
      </c>
      <c r="G110" s="13">
        <f t="shared" si="13"/>
        <v>12.616022348382435</v>
      </c>
      <c r="H110" s="13">
        <f t="shared" si="14"/>
        <v>17.104072398190038</v>
      </c>
      <c r="I110" s="13">
        <f t="shared" si="15"/>
        <v>11.985834922364498</v>
      </c>
      <c r="J110" s="13">
        <f t="shared" si="16"/>
        <v>11.226725082146773</v>
      </c>
      <c r="K110" s="8">
        <f t="shared" si="17"/>
        <v>11.380323054331853</v>
      </c>
      <c r="L110" s="74">
        <v>11097.000000000009</v>
      </c>
      <c r="M110" s="73">
        <v>11050.000000000005</v>
      </c>
      <c r="N110" s="73">
        <v>11012.999999999982</v>
      </c>
      <c r="O110" s="73">
        <v>10955.999999999995</v>
      </c>
      <c r="P110" s="73">
        <v>10896.000000000011</v>
      </c>
    </row>
    <row r="111" spans="1:16" s="6" customFormat="1" ht="14.25" customHeight="1" x14ac:dyDescent="0.25">
      <c r="A111" s="18" t="s">
        <v>77</v>
      </c>
      <c r="B111" s="44">
        <v>388</v>
      </c>
      <c r="C111" s="44">
        <v>424</v>
      </c>
      <c r="D111" s="9">
        <v>358</v>
      </c>
      <c r="E111" s="21">
        <v>256</v>
      </c>
      <c r="F111" s="9">
        <v>341</v>
      </c>
      <c r="G111" s="13">
        <f t="shared" si="13"/>
        <v>20.121350412280265</v>
      </c>
      <c r="H111" s="13">
        <f t="shared" si="14"/>
        <v>21.84328473545926</v>
      </c>
      <c r="I111" s="13">
        <f t="shared" si="15"/>
        <v>18.332650553052041</v>
      </c>
      <c r="J111" s="13">
        <f t="shared" si="16"/>
        <v>13.032632489945534</v>
      </c>
      <c r="K111" s="8">
        <f t="shared" si="17"/>
        <v>17.28069730907616</v>
      </c>
      <c r="L111" s="74">
        <v>19282.999999999982</v>
      </c>
      <c r="M111" s="73">
        <v>19411.000000000015</v>
      </c>
      <c r="N111" s="73">
        <v>19527.999999999985</v>
      </c>
      <c r="O111" s="73">
        <v>19642.999999999989</v>
      </c>
      <c r="P111" s="73">
        <v>19733.000000000007</v>
      </c>
    </row>
    <row r="112" spans="1:16" s="6" customFormat="1" ht="14.25" customHeight="1" x14ac:dyDescent="0.25">
      <c r="A112" s="18" t="s">
        <v>78</v>
      </c>
      <c r="B112" s="44">
        <v>1591</v>
      </c>
      <c r="C112" s="44">
        <v>1462</v>
      </c>
      <c r="D112" s="9">
        <v>1545</v>
      </c>
      <c r="E112" s="21">
        <v>1322</v>
      </c>
      <c r="F112" s="9">
        <v>1283</v>
      </c>
      <c r="G112" s="13">
        <f t="shared" si="13"/>
        <v>13.709017276291423</v>
      </c>
      <c r="H112" s="13">
        <f t="shared" si="14"/>
        <v>12.462811889965819</v>
      </c>
      <c r="I112" s="13">
        <f t="shared" si="15"/>
        <v>13.036874525356476</v>
      </c>
      <c r="J112" s="13">
        <f t="shared" si="16"/>
        <v>11.045661528178128</v>
      </c>
      <c r="K112" s="8">
        <f t="shared" si="17"/>
        <v>10.619102797550099</v>
      </c>
      <c r="L112" s="74">
        <v>116054.99999999993</v>
      </c>
      <c r="M112" s="73">
        <v>117308.99999999999</v>
      </c>
      <c r="N112" s="73">
        <v>118510.00000000031</v>
      </c>
      <c r="O112" s="73">
        <v>119685.00000000007</v>
      </c>
      <c r="P112" s="73">
        <v>120819.99999999972</v>
      </c>
    </row>
    <row r="113" spans="1:16" s="6" customFormat="1" ht="14.25" customHeight="1" x14ac:dyDescent="0.25">
      <c r="A113" s="18" t="s">
        <v>79</v>
      </c>
      <c r="B113" s="44">
        <v>422</v>
      </c>
      <c r="C113" s="44">
        <v>405</v>
      </c>
      <c r="D113" s="9">
        <v>389</v>
      </c>
      <c r="E113" s="21">
        <v>335</v>
      </c>
      <c r="F113" s="9">
        <v>324</v>
      </c>
      <c r="G113" s="13">
        <f t="shared" si="13"/>
        <v>13.587044013007514</v>
      </c>
      <c r="H113" s="13">
        <f t="shared" si="14"/>
        <v>13.099589222757704</v>
      </c>
      <c r="I113" s="13">
        <f t="shared" si="15"/>
        <v>12.642183945401353</v>
      </c>
      <c r="J113" s="13">
        <f t="shared" si="16"/>
        <v>10.944135903299559</v>
      </c>
      <c r="K113" s="8">
        <f t="shared" si="17"/>
        <v>10.644239298268671</v>
      </c>
      <c r="L113" s="74">
        <v>31058.999999999971</v>
      </c>
      <c r="M113" s="73">
        <v>30917.000000000007</v>
      </c>
      <c r="N113" s="73">
        <v>30770.000000000029</v>
      </c>
      <c r="O113" s="73">
        <v>30610.000000000044</v>
      </c>
      <c r="P113" s="73">
        <v>30438.999999999993</v>
      </c>
    </row>
    <row r="114" spans="1:16" s="6" customFormat="1" ht="14.25" customHeight="1" x14ac:dyDescent="0.25">
      <c r="A114" s="12" t="s">
        <v>94</v>
      </c>
      <c r="B114" s="44">
        <v>57</v>
      </c>
      <c r="C114" s="44">
        <v>65</v>
      </c>
      <c r="D114" s="9">
        <v>73</v>
      </c>
      <c r="E114" s="21">
        <v>75</v>
      </c>
      <c r="F114" s="9">
        <v>55</v>
      </c>
      <c r="G114" s="13">
        <f t="shared" si="13"/>
        <v>9.090909090909097</v>
      </c>
      <c r="H114" s="13">
        <f t="shared" si="14"/>
        <v>10.343730108211352</v>
      </c>
      <c r="I114" s="13">
        <f t="shared" si="15"/>
        <v>11.616804583068122</v>
      </c>
      <c r="J114" s="13">
        <f t="shared" si="16"/>
        <v>11.914217633042107</v>
      </c>
      <c r="K114" s="8">
        <f t="shared" si="17"/>
        <v>8.7357052096569277</v>
      </c>
      <c r="L114" s="74">
        <v>6269.9999999999955</v>
      </c>
      <c r="M114" s="73">
        <v>6283.9999999999864</v>
      </c>
      <c r="N114" s="73">
        <v>6283.9999999999936</v>
      </c>
      <c r="O114" s="73">
        <v>6294.9999999999955</v>
      </c>
      <c r="P114" s="73">
        <v>6295.9999999999982</v>
      </c>
    </row>
    <row r="115" spans="1:16" ht="14.4" customHeight="1" x14ac:dyDescent="0.25">
      <c r="A115" s="79" t="s">
        <v>108</v>
      </c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5"/>
    </row>
    <row r="116" spans="1:16" ht="14.4" customHeight="1" x14ac:dyDescent="0.25">
      <c r="A116" s="79" t="s">
        <v>98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5"/>
    </row>
    <row r="117" spans="1:16" s="6" customFormat="1" ht="14.4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74"/>
      <c r="M117" s="73"/>
      <c r="N117" s="73"/>
      <c r="O117" s="73"/>
      <c r="P117" s="73"/>
    </row>
    <row r="118" spans="1:16" s="6" customFormat="1" ht="27.9" customHeight="1" x14ac:dyDescent="0.25">
      <c r="A118" s="77" t="s">
        <v>107</v>
      </c>
      <c r="B118" s="78" t="s">
        <v>0</v>
      </c>
      <c r="C118" s="78"/>
      <c r="D118" s="78"/>
      <c r="E118" s="78"/>
      <c r="F118" s="78"/>
      <c r="G118" s="78"/>
      <c r="H118" s="78"/>
      <c r="I118" s="78"/>
      <c r="J118" s="78"/>
      <c r="K118" s="78"/>
      <c r="L118" s="74"/>
      <c r="M118" s="73"/>
      <c r="N118" s="73"/>
      <c r="O118" s="73"/>
      <c r="P118" s="73"/>
    </row>
    <row r="119" spans="1:16" s="6" customFormat="1" ht="27.9" customHeight="1" x14ac:dyDescent="0.25">
      <c r="A119" s="78"/>
      <c r="B119" s="77" t="s">
        <v>1</v>
      </c>
      <c r="C119" s="77"/>
      <c r="D119" s="77"/>
      <c r="E119" s="77"/>
      <c r="F119" s="77"/>
      <c r="G119" s="77" t="s">
        <v>2</v>
      </c>
      <c r="H119" s="77"/>
      <c r="I119" s="77"/>
      <c r="J119" s="77"/>
      <c r="K119" s="77"/>
      <c r="L119" s="74"/>
      <c r="M119" s="73"/>
      <c r="N119" s="73"/>
      <c r="O119" s="73"/>
      <c r="P119" s="73"/>
    </row>
    <row r="120" spans="1:16" s="6" customFormat="1" ht="27.9" customHeight="1" x14ac:dyDescent="0.25">
      <c r="A120" s="78"/>
      <c r="B120" s="63">
        <v>2020</v>
      </c>
      <c r="C120" s="63">
        <v>2021</v>
      </c>
      <c r="D120" s="63">
        <v>2022</v>
      </c>
      <c r="E120" s="63">
        <v>2023</v>
      </c>
      <c r="F120" s="63">
        <v>2024</v>
      </c>
      <c r="G120" s="63">
        <v>2020</v>
      </c>
      <c r="H120" s="63">
        <v>2021</v>
      </c>
      <c r="I120" s="63">
        <v>2022</v>
      </c>
      <c r="J120" s="63">
        <v>2023</v>
      </c>
      <c r="K120" s="65">
        <v>2024</v>
      </c>
      <c r="L120" s="74"/>
      <c r="M120" s="73"/>
      <c r="N120" s="73"/>
      <c r="O120" s="73"/>
      <c r="P120" s="73"/>
    </row>
    <row r="121" spans="1:16" s="6" customFormat="1" ht="14.4" customHeight="1" x14ac:dyDescent="0.25">
      <c r="A121" s="46"/>
      <c r="B121" s="23"/>
      <c r="C121" s="23"/>
      <c r="D121" s="4"/>
      <c r="F121" s="4"/>
      <c r="G121" s="31"/>
      <c r="H121" s="30"/>
      <c r="I121" s="4"/>
      <c r="K121" s="5"/>
      <c r="L121" s="74"/>
      <c r="M121" s="73"/>
      <c r="N121" s="73"/>
      <c r="O121" s="73"/>
      <c r="P121" s="73"/>
    </row>
    <row r="122" spans="1:16" s="6" customFormat="1" ht="14.7" customHeight="1" x14ac:dyDescent="0.25">
      <c r="A122" s="28" t="s">
        <v>80</v>
      </c>
      <c r="B122" s="40">
        <v>699</v>
      </c>
      <c r="C122" s="40">
        <v>843</v>
      </c>
      <c r="D122" s="7">
        <v>712</v>
      </c>
      <c r="E122" s="7">
        <v>683</v>
      </c>
      <c r="F122" s="59">
        <v>715</v>
      </c>
      <c r="G122" s="8">
        <f>B122/L122*1000</f>
        <v>19.182217343578486</v>
      </c>
      <c r="H122" s="8">
        <f>C122/M122*1000</f>
        <v>22.883357311544831</v>
      </c>
      <c r="I122" s="8">
        <f>D122/N122*1000</f>
        <v>19.101786768256694</v>
      </c>
      <c r="J122" s="8">
        <f>E122/O122*1000</f>
        <v>18.18956563423793</v>
      </c>
      <c r="K122" s="8">
        <f>F122/P122*1000</f>
        <v>18.994739918176503</v>
      </c>
      <c r="L122" s="74">
        <v>36440</v>
      </c>
      <c r="M122" s="73">
        <v>36839</v>
      </c>
      <c r="N122" s="73">
        <v>37274</v>
      </c>
      <c r="O122" s="73">
        <v>37549</v>
      </c>
      <c r="P122" s="73">
        <v>37642</v>
      </c>
    </row>
    <row r="123" spans="1:16" s="6" customFormat="1" ht="14.7" customHeight="1" x14ac:dyDescent="0.25">
      <c r="A123" s="28"/>
      <c r="B123" s="9"/>
      <c r="C123" s="9"/>
      <c r="D123" s="7"/>
      <c r="E123" s="7"/>
      <c r="F123" s="47"/>
      <c r="G123" s="8"/>
      <c r="H123" s="8"/>
      <c r="I123" s="8"/>
      <c r="J123" s="8"/>
      <c r="K123" s="8"/>
      <c r="L123" s="74"/>
      <c r="M123" s="73"/>
      <c r="N123" s="73"/>
      <c r="O123" s="73"/>
      <c r="P123" s="73"/>
    </row>
    <row r="124" spans="1:16" s="6" customFormat="1" ht="14.7" customHeight="1" x14ac:dyDescent="0.25">
      <c r="A124" s="28" t="s">
        <v>81</v>
      </c>
      <c r="B124" s="7">
        <f>SUM(B126:B127)</f>
        <v>298</v>
      </c>
      <c r="C124" s="7">
        <f>SUM(C126:C127)</f>
        <v>370</v>
      </c>
      <c r="D124" s="7">
        <f>SUM(D126:D127)</f>
        <v>281</v>
      </c>
      <c r="E124" s="7">
        <f>SUM(E126:E127)</f>
        <v>219</v>
      </c>
      <c r="F124" s="59">
        <f>SUM(F126:F127)</f>
        <v>335</v>
      </c>
      <c r="G124" s="8">
        <f>B124/L124*1000</f>
        <v>22.020246804108474</v>
      </c>
      <c r="H124" s="8">
        <f>C124/M124*1000</f>
        <v>27.11814717091762</v>
      </c>
      <c r="I124" s="8">
        <f>D124/N124*1000</f>
        <v>20.403717688062738</v>
      </c>
      <c r="J124" s="8">
        <f>E124/O124*1000</f>
        <v>15.74973031283711</v>
      </c>
      <c r="K124" s="8">
        <f>F124/P124*1000</f>
        <v>23.93370007858827</v>
      </c>
      <c r="L124" s="74">
        <v>13533</v>
      </c>
      <c r="M124" s="73">
        <v>13644</v>
      </c>
      <c r="N124" s="73">
        <v>13772</v>
      </c>
      <c r="O124" s="73">
        <v>13905</v>
      </c>
      <c r="P124" s="73">
        <v>13997</v>
      </c>
    </row>
    <row r="125" spans="1:16" s="6" customFormat="1" ht="14.7" customHeight="1" x14ac:dyDescent="0.25">
      <c r="A125" s="28"/>
      <c r="B125" s="9"/>
      <c r="C125" s="9"/>
      <c r="D125" s="9"/>
      <c r="E125" s="9"/>
      <c r="F125" s="47"/>
      <c r="G125" s="8"/>
      <c r="H125" s="8"/>
      <c r="I125" s="8"/>
      <c r="J125" s="8"/>
      <c r="K125" s="8"/>
      <c r="L125" s="74"/>
      <c r="M125" s="73"/>
      <c r="N125" s="73"/>
      <c r="O125" s="73"/>
      <c r="P125" s="73"/>
    </row>
    <row r="126" spans="1:16" s="6" customFormat="1" ht="14.7" customHeight="1" x14ac:dyDescent="0.25">
      <c r="A126" s="49" t="s">
        <v>82</v>
      </c>
      <c r="B126" s="41">
        <v>238</v>
      </c>
      <c r="C126" s="41">
        <v>290</v>
      </c>
      <c r="D126" s="9">
        <v>223</v>
      </c>
      <c r="E126" s="9">
        <v>175</v>
      </c>
      <c r="F126" s="47">
        <v>243</v>
      </c>
      <c r="G126" s="8">
        <f t="shared" ref="G126:K127" si="18">B126/L126*1000</f>
        <v>22.781659806643066</v>
      </c>
      <c r="H126" s="8">
        <f t="shared" si="18"/>
        <v>27.509011572756634</v>
      </c>
      <c r="I126" s="8">
        <f t="shared" si="18"/>
        <v>20.958646616541344</v>
      </c>
      <c r="J126" s="8">
        <f t="shared" si="18"/>
        <v>16.285129350455982</v>
      </c>
      <c r="K126" s="8">
        <f t="shared" si="18"/>
        <v>22.466715976331358</v>
      </c>
      <c r="L126" s="74">
        <v>10446.999999999995</v>
      </c>
      <c r="M126" s="73">
        <v>10541.999999999984</v>
      </c>
      <c r="N126" s="73">
        <v>10640.000000000005</v>
      </c>
      <c r="O126" s="73">
        <v>10746.000000000002</v>
      </c>
      <c r="P126" s="73">
        <v>10816.000000000002</v>
      </c>
    </row>
    <row r="127" spans="1:16" s="6" customFormat="1" ht="14.7" customHeight="1" x14ac:dyDescent="0.25">
      <c r="A127" s="49" t="s">
        <v>83</v>
      </c>
      <c r="B127" s="41">
        <v>60</v>
      </c>
      <c r="C127" s="41">
        <v>80</v>
      </c>
      <c r="D127" s="9">
        <v>58</v>
      </c>
      <c r="E127" s="9">
        <v>44</v>
      </c>
      <c r="F127" s="47">
        <v>92</v>
      </c>
      <c r="G127" s="8">
        <f t="shared" si="18"/>
        <v>19.442644199611152</v>
      </c>
      <c r="H127" s="8">
        <f t="shared" si="18"/>
        <v>25.789813023855572</v>
      </c>
      <c r="I127" s="8">
        <f t="shared" si="18"/>
        <v>18.518518518518505</v>
      </c>
      <c r="J127" s="8">
        <f t="shared" si="18"/>
        <v>13.928458372902814</v>
      </c>
      <c r="K127" s="8">
        <f t="shared" si="18"/>
        <v>28.92172272870166</v>
      </c>
      <c r="L127" s="74">
        <v>3085.9999999999991</v>
      </c>
      <c r="M127" s="73">
        <v>3102.0000000000005</v>
      </c>
      <c r="N127" s="73">
        <v>3132.0000000000027</v>
      </c>
      <c r="O127" s="73">
        <v>3159.0000000000009</v>
      </c>
      <c r="P127" s="73">
        <v>3181.0000000000009</v>
      </c>
    </row>
    <row r="128" spans="1:16" s="6" customFormat="1" ht="14.7" customHeight="1" x14ac:dyDescent="0.25">
      <c r="A128" s="28"/>
      <c r="B128" s="9"/>
      <c r="C128" s="9"/>
      <c r="D128" s="9"/>
      <c r="E128" s="9"/>
      <c r="F128" s="47"/>
      <c r="G128" s="8"/>
      <c r="H128" s="8"/>
      <c r="I128" s="8"/>
      <c r="J128" s="8"/>
      <c r="K128" s="8"/>
      <c r="L128" s="74"/>
      <c r="M128" s="73"/>
      <c r="N128" s="73"/>
      <c r="O128" s="73"/>
      <c r="P128" s="73"/>
    </row>
    <row r="129" spans="1:16" s="6" customFormat="1" ht="14.7" customHeight="1" x14ac:dyDescent="0.25">
      <c r="A129" s="28" t="s">
        <v>84</v>
      </c>
      <c r="B129" s="7">
        <f>SUM(B131:B139)</f>
        <v>7018</v>
      </c>
      <c r="C129" s="7">
        <f>SUM(C131:C139)</f>
        <v>7591</v>
      </c>
      <c r="D129" s="7">
        <f>SUM(D131:D139)</f>
        <v>6388</v>
      </c>
      <c r="E129" s="7">
        <f>SUM(E131:E139)</f>
        <v>5152</v>
      </c>
      <c r="F129" s="59">
        <f>SUM(F131:F139)</f>
        <v>7472</v>
      </c>
      <c r="G129" s="8">
        <f>B129/L129*1000</f>
        <v>30.764240187268218</v>
      </c>
      <c r="H129" s="8">
        <f>C129/M129*1000</f>
        <v>32.449600738676196</v>
      </c>
      <c r="I129" s="8">
        <f>D129/N129*1000</f>
        <v>26.685938916437252</v>
      </c>
      <c r="J129" s="8">
        <f>E129/O129*1000</f>
        <v>21.084078492357431</v>
      </c>
      <c r="K129" s="8">
        <f>F129/P129*1000</f>
        <v>29.995624299988361</v>
      </c>
      <c r="L129" s="74">
        <v>228122</v>
      </c>
      <c r="M129" s="73">
        <v>233932</v>
      </c>
      <c r="N129" s="73">
        <v>239377</v>
      </c>
      <c r="O129" s="73">
        <v>244355</v>
      </c>
      <c r="P129" s="73">
        <v>249103</v>
      </c>
    </row>
    <row r="130" spans="1:16" s="6" customFormat="1" ht="14.7" customHeight="1" x14ac:dyDescent="0.25">
      <c r="A130" s="28"/>
      <c r="B130" s="9"/>
      <c r="C130" s="9"/>
      <c r="D130" s="9"/>
      <c r="E130" s="9"/>
      <c r="F130" s="47"/>
      <c r="G130" s="8"/>
      <c r="H130" s="8"/>
      <c r="I130" s="8"/>
      <c r="J130" s="8"/>
      <c r="K130" s="8"/>
      <c r="L130" s="72"/>
      <c r="M130" s="73"/>
      <c r="N130" s="73"/>
      <c r="O130" s="73"/>
      <c r="P130" s="73"/>
    </row>
    <row r="131" spans="1:16" s="6" customFormat="1" ht="14.7" customHeight="1" x14ac:dyDescent="0.25">
      <c r="A131" s="16" t="s">
        <v>85</v>
      </c>
      <c r="B131" s="44">
        <v>1153</v>
      </c>
      <c r="C131" s="44">
        <v>1322</v>
      </c>
      <c r="D131" s="9">
        <v>1087</v>
      </c>
      <c r="E131" s="9">
        <v>1122</v>
      </c>
      <c r="F131" s="9">
        <v>1445</v>
      </c>
      <c r="G131" s="8">
        <f t="shared" ref="G131:G139" si="19">B131/L131*1000</f>
        <v>33.985733655603426</v>
      </c>
      <c r="H131" s="8">
        <f t="shared" ref="H131:H139" si="20">C131/M131*1000</f>
        <v>38.06068981401507</v>
      </c>
      <c r="I131" s="8">
        <f t="shared" ref="I131:I139" si="21">D131/N131*1000</f>
        <v>30.625757191558879</v>
      </c>
      <c r="J131" s="8">
        <f t="shared" ref="J131:J139" si="22">E131/O131*1000</f>
        <v>31.020182471661542</v>
      </c>
      <c r="K131" s="8">
        <f t="shared" ref="K131:K139" si="23">F131/P131*1000</f>
        <v>39.248173398158478</v>
      </c>
      <c r="L131" s="74">
        <v>33925.999999999949</v>
      </c>
      <c r="M131" s="73">
        <v>34734.000000000015</v>
      </c>
      <c r="N131" s="73">
        <v>35493.000000000022</v>
      </c>
      <c r="O131" s="73">
        <v>36170.000000000065</v>
      </c>
      <c r="P131" s="73">
        <v>36816.999999999985</v>
      </c>
    </row>
    <row r="132" spans="1:16" s="6" customFormat="1" ht="14.7" customHeight="1" x14ac:dyDescent="0.25">
      <c r="A132" s="49" t="s">
        <v>86</v>
      </c>
      <c r="B132" s="44">
        <v>713</v>
      </c>
      <c r="C132" s="44">
        <v>793</v>
      </c>
      <c r="D132" s="9">
        <v>719</v>
      </c>
      <c r="E132" s="9">
        <v>675</v>
      </c>
      <c r="F132" s="47">
        <v>797</v>
      </c>
      <c r="G132" s="8">
        <f t="shared" si="19"/>
        <v>30.816441198081044</v>
      </c>
      <c r="H132" s="8">
        <f t="shared" si="20"/>
        <v>33.246687908770753</v>
      </c>
      <c r="I132" s="8">
        <f t="shared" si="21"/>
        <v>29.300297485635092</v>
      </c>
      <c r="J132" s="8">
        <f t="shared" si="22"/>
        <v>26.803796211730134</v>
      </c>
      <c r="K132" s="8">
        <f t="shared" si="23"/>
        <v>30.889078366018108</v>
      </c>
      <c r="L132" s="74">
        <v>23136.999999999964</v>
      </c>
      <c r="M132" s="73">
        <v>23852.000000000004</v>
      </c>
      <c r="N132" s="73">
        <v>24539.000000000018</v>
      </c>
      <c r="O132" s="73">
        <v>25183</v>
      </c>
      <c r="P132" s="73">
        <v>25802.000000000025</v>
      </c>
    </row>
    <row r="133" spans="1:16" s="6" customFormat="1" ht="14.7" customHeight="1" x14ac:dyDescent="0.25">
      <c r="A133" s="49" t="s">
        <v>87</v>
      </c>
      <c r="B133" s="44">
        <v>1559</v>
      </c>
      <c r="C133" s="44">
        <v>1638</v>
      </c>
      <c r="D133" s="9">
        <v>1440</v>
      </c>
      <c r="E133" s="9">
        <v>1314</v>
      </c>
      <c r="F133" s="47">
        <v>1615</v>
      </c>
      <c r="G133" s="8">
        <f t="shared" si="19"/>
        <v>30.489712899945193</v>
      </c>
      <c r="H133" s="8">
        <f t="shared" si="20"/>
        <v>31.329495247021153</v>
      </c>
      <c r="I133" s="8">
        <f t="shared" si="21"/>
        <v>26.99561321285292</v>
      </c>
      <c r="J133" s="8">
        <f t="shared" si="22"/>
        <v>24.206473481568835</v>
      </c>
      <c r="K133" s="8">
        <f t="shared" si="23"/>
        <v>29.265198876506304</v>
      </c>
      <c r="L133" s="74">
        <v>51132.00000000008</v>
      </c>
      <c r="M133" s="73">
        <v>52282.999999999774</v>
      </c>
      <c r="N133" s="73">
        <v>53341.999999999978</v>
      </c>
      <c r="O133" s="73">
        <v>54282.999999999956</v>
      </c>
      <c r="P133" s="73">
        <v>55184.999999999985</v>
      </c>
    </row>
    <row r="134" spans="1:16" s="6" customFormat="1" ht="14.7" customHeight="1" x14ac:dyDescent="0.25">
      <c r="A134" s="49" t="s">
        <v>88</v>
      </c>
      <c r="B134" s="44">
        <v>776</v>
      </c>
      <c r="C134" s="44">
        <v>865</v>
      </c>
      <c r="D134" s="9">
        <v>774</v>
      </c>
      <c r="E134" s="9">
        <v>741</v>
      </c>
      <c r="F134" s="47">
        <v>821</v>
      </c>
      <c r="G134" s="8">
        <f t="shared" si="19"/>
        <v>34.999097961392756</v>
      </c>
      <c r="H134" s="8">
        <f t="shared" si="20"/>
        <v>37.97357214978706</v>
      </c>
      <c r="I134" s="8">
        <f t="shared" si="21"/>
        <v>33.157691813391608</v>
      </c>
      <c r="J134" s="8">
        <f t="shared" si="22"/>
        <v>31.032749811541958</v>
      </c>
      <c r="K134" s="8">
        <f t="shared" si="23"/>
        <v>33.665477508508602</v>
      </c>
      <c r="L134" s="74">
        <v>22171.999999999993</v>
      </c>
      <c r="M134" s="73">
        <v>22779.000000000015</v>
      </c>
      <c r="N134" s="73">
        <v>23342.999999999989</v>
      </c>
      <c r="O134" s="73">
        <v>23878.000000000036</v>
      </c>
      <c r="P134" s="73">
        <v>24387.000000000022</v>
      </c>
    </row>
    <row r="135" spans="1:16" s="6" customFormat="1" ht="14.7" customHeight="1" x14ac:dyDescent="0.25">
      <c r="A135" s="49" t="s">
        <v>89</v>
      </c>
      <c r="B135" s="44">
        <v>602</v>
      </c>
      <c r="C135" s="44">
        <v>592</v>
      </c>
      <c r="D135" s="9">
        <v>506</v>
      </c>
      <c r="E135" s="9">
        <v>389</v>
      </c>
      <c r="F135" s="47">
        <v>551</v>
      </c>
      <c r="G135" s="8">
        <f t="shared" si="19"/>
        <v>31.657551535549015</v>
      </c>
      <c r="H135" s="8">
        <f t="shared" si="20"/>
        <v>30.383904742352644</v>
      </c>
      <c r="I135" s="8">
        <f t="shared" si="21"/>
        <v>25.420748555639303</v>
      </c>
      <c r="J135" s="8">
        <f t="shared" si="22"/>
        <v>19.158786446020528</v>
      </c>
      <c r="K135" s="8">
        <f t="shared" si="23"/>
        <v>26.647966339410939</v>
      </c>
      <c r="L135" s="74">
        <v>19016</v>
      </c>
      <c r="M135" s="73">
        <v>19484.000000000036</v>
      </c>
      <c r="N135" s="73">
        <v>19904.999999999989</v>
      </c>
      <c r="O135" s="73">
        <v>20303.99999999996</v>
      </c>
      <c r="P135" s="73">
        <v>20677</v>
      </c>
    </row>
    <row r="136" spans="1:16" s="6" customFormat="1" ht="14.7" customHeight="1" x14ac:dyDescent="0.25">
      <c r="A136" s="49" t="s">
        <v>90</v>
      </c>
      <c r="B136" s="44">
        <v>765</v>
      </c>
      <c r="C136" s="44">
        <v>726</v>
      </c>
      <c r="D136" s="9">
        <v>593</v>
      </c>
      <c r="E136" s="9">
        <v>277</v>
      </c>
      <c r="F136" s="47">
        <v>721</v>
      </c>
      <c r="G136" s="8">
        <f t="shared" si="19"/>
        <v>35.098183152872068</v>
      </c>
      <c r="H136" s="8">
        <f t="shared" si="20"/>
        <v>32.823944298761162</v>
      </c>
      <c r="I136" s="8">
        <f t="shared" si="21"/>
        <v>26.467306404820327</v>
      </c>
      <c r="J136" s="8">
        <f t="shared" si="22"/>
        <v>12.235522770440376</v>
      </c>
      <c r="K136" s="8">
        <f t="shared" si="23"/>
        <v>31.563279779363505</v>
      </c>
      <c r="L136" s="74">
        <v>21796.000000000011</v>
      </c>
      <c r="M136" s="73">
        <v>22118.000000000018</v>
      </c>
      <c r="N136" s="73">
        <v>22405.000000000022</v>
      </c>
      <c r="O136" s="73">
        <v>22639.000000000029</v>
      </c>
      <c r="P136" s="73">
        <v>22842.999999999982</v>
      </c>
    </row>
    <row r="137" spans="1:16" s="6" customFormat="1" ht="14.7" customHeight="1" x14ac:dyDescent="0.25">
      <c r="A137" s="49" t="s">
        <v>91</v>
      </c>
      <c r="B137" s="44">
        <v>420</v>
      </c>
      <c r="C137" s="44">
        <v>487</v>
      </c>
      <c r="D137" s="9">
        <v>348</v>
      </c>
      <c r="E137" s="9">
        <v>157</v>
      </c>
      <c r="F137" s="47">
        <v>406</v>
      </c>
      <c r="G137" s="8">
        <f t="shared" si="19"/>
        <v>21.991831605403696</v>
      </c>
      <c r="H137" s="8">
        <f t="shared" si="20"/>
        <v>25.292131913788641</v>
      </c>
      <c r="I137" s="8">
        <f t="shared" si="21"/>
        <v>17.950172796203624</v>
      </c>
      <c r="J137" s="8">
        <f t="shared" si="22"/>
        <v>8.0595482546201236</v>
      </c>
      <c r="K137" s="8">
        <f t="shared" si="23"/>
        <v>20.760891797913683</v>
      </c>
      <c r="L137" s="74">
        <v>19098.000000000011</v>
      </c>
      <c r="M137" s="73">
        <v>19254.999999999989</v>
      </c>
      <c r="N137" s="73">
        <v>19387.000000000018</v>
      </c>
      <c r="O137" s="73">
        <v>19480</v>
      </c>
      <c r="P137" s="73">
        <v>19556</v>
      </c>
    </row>
    <row r="138" spans="1:16" s="6" customFormat="1" ht="14.7" customHeight="1" x14ac:dyDescent="0.25">
      <c r="A138" s="50" t="s">
        <v>92</v>
      </c>
      <c r="B138" s="44">
        <v>689</v>
      </c>
      <c r="C138" s="44">
        <v>797</v>
      </c>
      <c r="D138" s="9">
        <v>671</v>
      </c>
      <c r="E138" s="9">
        <v>309</v>
      </c>
      <c r="F138" s="47">
        <v>758</v>
      </c>
      <c r="G138" s="8">
        <f t="shared" si="19"/>
        <v>25.512848996519324</v>
      </c>
      <c r="H138" s="8">
        <f t="shared" si="20"/>
        <v>28.454123527311673</v>
      </c>
      <c r="I138" s="8">
        <f t="shared" si="21"/>
        <v>23.157095527332995</v>
      </c>
      <c r="J138" s="8">
        <f t="shared" si="22"/>
        <v>10.333756939335169</v>
      </c>
      <c r="K138" s="8">
        <f t="shared" si="23"/>
        <v>24.615184776255113</v>
      </c>
      <c r="L138" s="74">
        <v>27005.999999999967</v>
      </c>
      <c r="M138" s="73">
        <v>28010.000000000004</v>
      </c>
      <c r="N138" s="73">
        <v>28975.999999999964</v>
      </c>
      <c r="O138" s="73">
        <v>29901.999999999982</v>
      </c>
      <c r="P138" s="73">
        <v>30794</v>
      </c>
    </row>
    <row r="139" spans="1:16" s="6" customFormat="1" ht="14.7" customHeight="1" x14ac:dyDescent="0.25">
      <c r="A139" s="50" t="s">
        <v>93</v>
      </c>
      <c r="B139" s="44">
        <v>341</v>
      </c>
      <c r="C139" s="44">
        <v>371</v>
      </c>
      <c r="D139" s="9">
        <v>250</v>
      </c>
      <c r="E139" s="9">
        <v>168</v>
      </c>
      <c r="F139" s="47">
        <v>358</v>
      </c>
      <c r="G139" s="8">
        <f t="shared" si="19"/>
        <v>31.460466832733687</v>
      </c>
      <c r="H139" s="8">
        <f t="shared" si="20"/>
        <v>32.495401594114057</v>
      </c>
      <c r="I139" s="8">
        <f t="shared" si="21"/>
        <v>20.855927254525746</v>
      </c>
      <c r="J139" s="8">
        <f t="shared" si="22"/>
        <v>13.422818791946304</v>
      </c>
      <c r="K139" s="8">
        <f t="shared" si="23"/>
        <v>27.449777641466049</v>
      </c>
      <c r="L139" s="74">
        <v>10838.999999999987</v>
      </c>
      <c r="M139" s="73">
        <v>11416.999999999995</v>
      </c>
      <c r="N139" s="73">
        <v>11986.999999999996</v>
      </c>
      <c r="O139" s="73">
        <v>12516.000000000005</v>
      </c>
      <c r="P139" s="73">
        <v>13041.999999999993</v>
      </c>
    </row>
    <row r="140" spans="1:16" s="6" customFormat="1" ht="13.5" customHeight="1" x14ac:dyDescent="0.25">
      <c r="A140" s="32" t="s">
        <v>3</v>
      </c>
      <c r="B140" s="22"/>
      <c r="C140" s="10"/>
      <c r="D140" s="10"/>
      <c r="E140" s="48"/>
      <c r="F140" s="57"/>
      <c r="G140" s="15"/>
      <c r="H140" s="45"/>
      <c r="I140" s="53"/>
      <c r="J140" s="24"/>
      <c r="K140" s="58"/>
      <c r="L140" s="72"/>
      <c r="M140" s="73"/>
      <c r="N140" s="73"/>
      <c r="O140" s="73"/>
      <c r="P140" s="73"/>
    </row>
    <row r="141" spans="1:16" ht="14.25" customHeight="1" x14ac:dyDescent="0.25">
      <c r="A141" s="33"/>
      <c r="B141" s="34"/>
      <c r="C141" s="34"/>
      <c r="D141" s="34"/>
      <c r="E141" s="34"/>
      <c r="F141" s="34"/>
    </row>
    <row r="142" spans="1:16" ht="14.25" customHeight="1" x14ac:dyDescent="0.25">
      <c r="A142" s="64" t="s">
        <v>106</v>
      </c>
      <c r="B142" s="34"/>
      <c r="C142" s="34"/>
      <c r="D142" s="34"/>
      <c r="E142" s="34"/>
      <c r="F142" s="34"/>
    </row>
    <row r="143" spans="1:16" ht="14.25" customHeight="1" x14ac:dyDescent="0.25">
      <c r="A143" s="66" t="s">
        <v>110</v>
      </c>
      <c r="B143" s="34"/>
      <c r="C143" s="34"/>
      <c r="D143" s="34"/>
      <c r="E143" s="34"/>
      <c r="F143" s="34"/>
    </row>
    <row r="144" spans="1:16" ht="14.25" customHeight="1" x14ac:dyDescent="0.25">
      <c r="A144" s="35" t="s">
        <v>109</v>
      </c>
      <c r="B144" s="33"/>
      <c r="C144" s="33"/>
      <c r="D144" s="33"/>
      <c r="E144" s="33"/>
      <c r="F144" s="33"/>
    </row>
    <row r="145" spans="1:11" ht="14.25" customHeight="1" x14ac:dyDescent="0.25">
      <c r="A145" s="36" t="s">
        <v>100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25">
      <c r="A146" s="37" t="s">
        <v>101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G148" s="1"/>
      <c r="H148" s="1"/>
      <c r="I148" s="1"/>
      <c r="J148" s="1"/>
      <c r="K148" s="1"/>
    </row>
  </sheetData>
  <mergeCells count="18">
    <mergeCell ref="A4:A6"/>
    <mergeCell ref="B5:F5"/>
    <mergeCell ref="G5:K5"/>
    <mergeCell ref="B4:K4"/>
    <mergeCell ref="A1:K1"/>
    <mergeCell ref="A2:K2"/>
    <mergeCell ref="A60:A62"/>
    <mergeCell ref="B61:F61"/>
    <mergeCell ref="G61:K61"/>
    <mergeCell ref="B60:K60"/>
    <mergeCell ref="A57:K57"/>
    <mergeCell ref="A58:K58"/>
    <mergeCell ref="A118:A120"/>
    <mergeCell ref="B119:F119"/>
    <mergeCell ref="G119:K119"/>
    <mergeCell ref="A115:K115"/>
    <mergeCell ref="A116:K116"/>
    <mergeCell ref="B118:K118"/>
  </mergeCells>
  <printOptions horizontalCentered="1"/>
  <pageMargins left="0.70866141732283472" right="0.70866141732283472" top="0.98425196850393704" bottom="0.98425196850393704" header="0" footer="0"/>
  <pageSetup paperSize="119" scale="77" orientation="portrait" r:id="rId1"/>
  <headerFooter alignWithMargins="0"/>
  <rowBreaks count="2" manualBreakCount="2">
    <brk id="5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2026-03-16T16:59:58Z</cp:lastPrinted>
  <dcterms:created xsi:type="dcterms:W3CDTF">2013-08-08T22:04:56Z</dcterms:created>
  <dcterms:modified xsi:type="dcterms:W3CDTF">2026-03-16T17:00:19Z</dcterms:modified>
</cp:coreProperties>
</file>